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/>
  <xr:revisionPtr revIDLastSave="0" documentId="13_ncr:1_{05AEFE95-7356-4603-8829-50507EBA8639}" xr6:coauthVersionLast="36" xr6:coauthVersionMax="36" xr10:uidLastSave="{00000000-0000-0000-0000-000000000000}"/>
  <bookViews>
    <workbookView xWindow="0" yWindow="0" windowWidth="23040" windowHeight="8535" tabRatio="812" xr2:uid="{00000000-000D-0000-FFFF-FFFF00000000}"/>
  </bookViews>
  <sheets>
    <sheet name="1 Zusammenzug Auswertungen" sheetId="6" r:id="rId1"/>
    <sheet name="2 Auswertung I" sheetId="1" r:id="rId2"/>
    <sheet name="3 Auswertung II" sheetId="4" r:id="rId3"/>
    <sheet name="4 Auswertung III" sheetId="5" r:id="rId4"/>
    <sheet name="5 Kriterienkatalog" sheetId="2" r:id="rId5"/>
    <sheet name="dropdowns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" l="1"/>
  <c r="B10" i="4"/>
  <c r="B10" i="5"/>
  <c r="B7" i="5"/>
  <c r="B10" i="1"/>
  <c r="B7" i="1"/>
  <c r="B29" i="4" l="1"/>
  <c r="B30" i="4"/>
  <c r="B31" i="4"/>
  <c r="B32" i="4"/>
  <c r="B33" i="4"/>
  <c r="B34" i="4"/>
  <c r="C34" i="4" s="1"/>
  <c r="B35" i="4"/>
  <c r="B36" i="4"/>
  <c r="B37" i="4"/>
  <c r="B29" i="5"/>
  <c r="B30" i="5"/>
  <c r="D30" i="5" s="1"/>
  <c r="F30" i="5" s="1"/>
  <c r="B31" i="5"/>
  <c r="C31" i="5" s="1"/>
  <c r="B32" i="5"/>
  <c r="D32" i="5" s="1"/>
  <c r="F32" i="5" s="1"/>
  <c r="B33" i="5"/>
  <c r="B34" i="5"/>
  <c r="D34" i="5" s="1"/>
  <c r="F34" i="5" s="1"/>
  <c r="B35" i="5"/>
  <c r="B36" i="5"/>
  <c r="B37" i="5"/>
  <c r="B16" i="4"/>
  <c r="C16" i="4" s="1"/>
  <c r="B17" i="4"/>
  <c r="D17" i="4" s="1"/>
  <c r="F17" i="4" s="1"/>
  <c r="B18" i="4"/>
  <c r="B19" i="4"/>
  <c r="D19" i="4" s="1"/>
  <c r="F19" i="4" s="1"/>
  <c r="B20" i="4"/>
  <c r="B21" i="4"/>
  <c r="B22" i="4"/>
  <c r="B23" i="4"/>
  <c r="B16" i="5"/>
  <c r="D16" i="5" s="1"/>
  <c r="F16" i="5" s="1"/>
  <c r="B17" i="5"/>
  <c r="C17" i="5" s="1"/>
  <c r="B18" i="5"/>
  <c r="D18" i="5" s="1"/>
  <c r="F18" i="5" s="1"/>
  <c r="B19" i="5"/>
  <c r="D19" i="5" s="1"/>
  <c r="F19" i="5" s="1"/>
  <c r="B20" i="5"/>
  <c r="B21" i="5"/>
  <c r="B22" i="5"/>
  <c r="B23" i="5"/>
  <c r="B14" i="4"/>
  <c r="D14" i="4" s="1"/>
  <c r="B14" i="5"/>
  <c r="C14" i="5" s="1"/>
  <c r="B15" i="4"/>
  <c r="B15" i="5"/>
  <c r="C33" i="4"/>
  <c r="D30" i="4"/>
  <c r="D31" i="4"/>
  <c r="F31" i="4" s="1"/>
  <c r="D32" i="4"/>
  <c r="F32" i="4" s="1"/>
  <c r="D33" i="4"/>
  <c r="F33" i="4" s="1"/>
  <c r="D33" i="5"/>
  <c r="F33" i="5" s="1"/>
  <c r="D29" i="1"/>
  <c r="D30" i="1"/>
  <c r="F30" i="1" s="1"/>
  <c r="D31" i="1"/>
  <c r="F31" i="1" s="1"/>
  <c r="D32" i="1"/>
  <c r="D33" i="1"/>
  <c r="D34" i="1"/>
  <c r="F34" i="1" s="1"/>
  <c r="D35" i="1"/>
  <c r="D36" i="1"/>
  <c r="D37" i="1"/>
  <c r="D28" i="1"/>
  <c r="C30" i="4"/>
  <c r="C31" i="4"/>
  <c r="C32" i="4"/>
  <c r="C30" i="5"/>
  <c r="C33" i="5"/>
  <c r="C29" i="1"/>
  <c r="C30" i="1"/>
  <c r="C31" i="1"/>
  <c r="C32" i="1"/>
  <c r="C33" i="1"/>
  <c r="C34" i="1"/>
  <c r="C35" i="1"/>
  <c r="C36" i="1"/>
  <c r="C37" i="1"/>
  <c r="C28" i="1"/>
  <c r="D18" i="4"/>
  <c r="F18" i="4" s="1"/>
  <c r="D17" i="5"/>
  <c r="F17" i="5" s="1"/>
  <c r="D15" i="1"/>
  <c r="D16" i="1"/>
  <c r="F16" i="1" s="1"/>
  <c r="D17" i="1"/>
  <c r="F17" i="1" s="1"/>
  <c r="D18" i="1"/>
  <c r="F18" i="1" s="1"/>
  <c r="D19" i="1"/>
  <c r="F19" i="1" s="1"/>
  <c r="D20" i="1"/>
  <c r="D21" i="1"/>
  <c r="D22" i="1"/>
  <c r="D23" i="1"/>
  <c r="D14" i="1"/>
  <c r="C17" i="4"/>
  <c r="C18" i="4"/>
  <c r="C19" i="4"/>
  <c r="C15" i="1"/>
  <c r="C16" i="1"/>
  <c r="C17" i="1"/>
  <c r="C18" i="1"/>
  <c r="C19" i="1"/>
  <c r="C20" i="1"/>
  <c r="C21" i="1"/>
  <c r="C22" i="1"/>
  <c r="C23" i="1"/>
  <c r="C14" i="1"/>
  <c r="F30" i="4"/>
  <c r="F32" i="1"/>
  <c r="F33" i="1"/>
  <c r="C16" i="5" l="1"/>
  <c r="D16" i="4"/>
  <c r="F16" i="4" s="1"/>
  <c r="D31" i="5"/>
  <c r="F31" i="5" s="1"/>
  <c r="C32" i="5"/>
  <c r="C19" i="5"/>
  <c r="C18" i="5"/>
  <c r="C14" i="4"/>
  <c r="D14" i="5"/>
  <c r="C34" i="5"/>
  <c r="D34" i="4"/>
  <c r="F34" i="4" s="1"/>
  <c r="B28" i="5"/>
  <c r="B28" i="4"/>
  <c r="C35" i="5" l="1"/>
  <c r="D35" i="5"/>
  <c r="D37" i="4"/>
  <c r="F37" i="4" s="1"/>
  <c r="C37" i="4"/>
  <c r="C36" i="4"/>
  <c r="D36" i="4"/>
  <c r="F36" i="4" s="1"/>
  <c r="D29" i="5"/>
  <c r="F29" i="5" s="1"/>
  <c r="C29" i="5"/>
  <c r="C35" i="4"/>
  <c r="D35" i="4"/>
  <c r="D37" i="5"/>
  <c r="F37" i="5" s="1"/>
  <c r="C37" i="5"/>
  <c r="D29" i="4"/>
  <c r="F29" i="4" s="1"/>
  <c r="C29" i="4"/>
  <c r="D36" i="5"/>
  <c r="F36" i="5" s="1"/>
  <c r="C36" i="5"/>
  <c r="D28" i="4"/>
  <c r="C28" i="4"/>
  <c r="C28" i="5"/>
  <c r="D28" i="5"/>
  <c r="F28" i="5" s="1"/>
  <c r="D23" i="5"/>
  <c r="F23" i="5" s="1"/>
  <c r="C23" i="5"/>
  <c r="D22" i="5"/>
  <c r="F22" i="5" s="1"/>
  <c r="C22" i="5"/>
  <c r="D21" i="5"/>
  <c r="C21" i="5"/>
  <c r="D23" i="4"/>
  <c r="F23" i="4" s="1"/>
  <c r="C23" i="4"/>
  <c r="D21" i="4"/>
  <c r="F21" i="4" s="1"/>
  <c r="C21" i="4"/>
  <c r="D20" i="4"/>
  <c r="F20" i="4" s="1"/>
  <c r="C20" i="4"/>
  <c r="D20" i="5"/>
  <c r="C20" i="5"/>
  <c r="D22" i="4"/>
  <c r="F22" i="4" s="1"/>
  <c r="C22" i="4"/>
  <c r="C15" i="4"/>
  <c r="D15" i="4"/>
  <c r="F15" i="4" s="1"/>
  <c r="D15" i="5"/>
  <c r="F15" i="5" s="1"/>
  <c r="C15" i="5"/>
  <c r="B4" i="5"/>
  <c r="B4" i="4"/>
  <c r="B4" i="1"/>
  <c r="F35" i="5"/>
  <c r="F21" i="5"/>
  <c r="F20" i="5"/>
  <c r="F14" i="5"/>
  <c r="F35" i="4"/>
  <c r="F28" i="4"/>
  <c r="F14" i="4"/>
  <c r="F25" i="5" l="1"/>
  <c r="F25" i="4"/>
  <c r="F39" i="5"/>
  <c r="F39" i="4"/>
  <c r="F29" i="1"/>
  <c r="F35" i="1"/>
  <c r="F36" i="1"/>
  <c r="F37" i="1"/>
  <c r="F28" i="1"/>
  <c r="F15" i="1"/>
  <c r="F20" i="1"/>
  <c r="F21" i="1"/>
  <c r="F22" i="1"/>
  <c r="F23" i="1"/>
  <c r="F14" i="1"/>
  <c r="F41" i="4" l="1"/>
  <c r="C14" i="6" s="1"/>
  <c r="F41" i="5"/>
  <c r="C19" i="6" s="1"/>
  <c r="F25" i="1"/>
  <c r="F39" i="1"/>
  <c r="F41" i="1" l="1"/>
  <c r="C9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4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Auszufüllen mit dem Anwendungsbereich, in welchem das zu evaluierende Programm eingesetzt werden soll</t>
        </r>
      </text>
    </comment>
    <comment ref="B7" authorId="0" shapeId="0" xr:uid="{6A09BE72-685D-4A6C-A1B2-F27952CFEEF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hier die erste Software eintragen. Wird in "2 Auswertung I" übernommen.</t>
        </r>
      </text>
    </comment>
    <comment ref="B8" authorId="0" shapeId="0" xr:uid="{3614E093-B5DF-4773-A069-C5B3916F14E2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hier den zugehörigen Anbieter eintragen. Wir in "2 Auswertung I" übernommen.</t>
        </r>
      </text>
    </comment>
    <comment ref="B12" authorId="0" shapeId="0" xr:uid="{DA82509A-8ADA-4DB9-8D04-A7BC4E7A7506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Hier die zweite Software eintragen. Wird in "3 Auswertung II" übernommen</t>
        </r>
      </text>
    </comment>
    <comment ref="B13" authorId="0" shapeId="0" xr:uid="{0A6B3604-92CB-4459-B776-28B33BCCA2B4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Hier den zugehörigen Anbieter eintragen. Wird in "3 Auswertung II" übernommen.</t>
        </r>
      </text>
    </comment>
    <comment ref="B17" authorId="0" shapeId="0" xr:uid="{1A4F4EE7-294B-405D-B234-695F1C11F1A6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Hier die vierte Software eintragen. Wird in "4 Auswertung III" übernommen.</t>
        </r>
      </text>
    </comment>
    <comment ref="B18" authorId="0" shapeId="0" xr:uid="{6BE12945-9484-499C-A009-7A708B0B5313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Hier den zugehörigen Anbieter eintragen. Wird in "4 Auswertung III" übernommen.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  <author>Marthaler Ralph</author>
  </authors>
  <commentList>
    <comment ref="B14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Hier eingetragene Kriterien werden auf die Auswertungen II und III übernommen</t>
        </r>
      </text>
    </comment>
    <comment ref="E14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Bewertung des Kriteriums (1 = nicht erfüllt, 2 = erfüllt, 3 = übertroffen)</t>
        </r>
      </text>
    </comment>
    <comment ref="E28" authorId="1" shapeId="0" xr:uid="{AF42B3DF-376E-458A-A5AD-C1E1B4E43DE9}">
      <text>
        <r>
          <rPr>
            <b/>
            <sz val="9"/>
            <color indexed="81"/>
            <rFont val="Segoe UI"/>
            <family val="2"/>
          </rPr>
          <t>Marthaler Ralph:</t>
        </r>
        <r>
          <rPr>
            <sz val="9"/>
            <color indexed="81"/>
            <rFont val="Segoe UI"/>
            <family val="2"/>
          </rPr>
          <t xml:space="preserve">
Bewertung des Kriteriums (1 = nicht erfüllt, 2 = erfüllt, 3 = übertroffen)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Marthaler Ralph</author>
    <author>Autor</author>
  </authors>
  <commentList>
    <comment ref="B14" authorId="0" shapeId="0" xr:uid="{714BF2C4-CD5A-4AE8-B94D-87C47D51B578}">
      <text>
        <r>
          <rPr>
            <b/>
            <sz val="9"/>
            <color indexed="81"/>
            <rFont val="Segoe UI"/>
            <family val="2"/>
          </rPr>
          <t>Marthaler Ralph:</t>
        </r>
        <r>
          <rPr>
            <sz val="9"/>
            <color indexed="81"/>
            <rFont val="Segoe UI"/>
            <family val="2"/>
          </rPr>
          <t xml:space="preserve">
ist in "2 Auswertung I" auszufüllen. Wird hierher übertragen.</t>
        </r>
      </text>
    </comment>
    <comment ref="E14" authorId="1" shapeId="0" xr:uid="{00000000-0006-0000-0200-000001000000}">
      <text>
        <r>
          <rPr>
            <b/>
            <sz val="9"/>
            <color indexed="81"/>
            <rFont val="Segoe UI"/>
            <family val="2"/>
          </rPr>
          <t>Bewertung des Kriteriums (1 = nicht erfüllt, 2 = erfüllt, 3 = übertroffen)</t>
        </r>
      </text>
    </comment>
    <comment ref="E28" authorId="0" shapeId="0" xr:uid="{78C9E337-C661-4CBA-A3D5-81DFFA486348}">
      <text>
        <r>
          <rPr>
            <b/>
            <sz val="9"/>
            <color indexed="81"/>
            <rFont val="Segoe UI"/>
            <family val="2"/>
          </rPr>
          <t>Marthaler Ralph:</t>
        </r>
        <r>
          <rPr>
            <sz val="9"/>
            <color indexed="81"/>
            <rFont val="Segoe UI"/>
            <family val="2"/>
          </rPr>
          <t xml:space="preserve">
Bewertung des Kriteriums (1 = nicht erfüllt, 2 = erfüllt, 3 = übertroffen)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Marthaler Ralph</author>
    <author>Autor</author>
  </authors>
  <commentList>
    <comment ref="B14" authorId="0" shapeId="0" xr:uid="{476F1060-01AC-45DF-B8E3-78306AFD2232}">
      <text>
        <r>
          <rPr>
            <b/>
            <sz val="9"/>
            <color indexed="81"/>
            <rFont val="Segoe UI"/>
            <family val="2"/>
          </rPr>
          <t>Marthaler Ralph:</t>
        </r>
        <r>
          <rPr>
            <sz val="9"/>
            <color indexed="81"/>
            <rFont val="Segoe UI"/>
            <family val="2"/>
          </rPr>
          <t xml:space="preserve">
ist in "2 Auswertung I" auszufüllen. Wird hierher übertragen.</t>
        </r>
      </text>
    </comment>
    <comment ref="E14" authorId="1" shapeId="0" xr:uid="{00000000-0006-0000-0300-000001000000}">
      <text>
        <r>
          <rPr>
            <b/>
            <sz val="9"/>
            <color indexed="81"/>
            <rFont val="Segoe UI"/>
            <family val="2"/>
          </rPr>
          <t>Bewertung des Kriteriums (1 = nicht erfüllt, 2 = erfüllt, 3 = übertroffen)</t>
        </r>
      </text>
    </comment>
    <comment ref="E28" authorId="0" shapeId="0" xr:uid="{58563459-1BC0-47BA-AC91-FA8D57445D3D}">
      <text>
        <r>
          <rPr>
            <b/>
            <sz val="9"/>
            <color indexed="81"/>
            <rFont val="Segoe UI"/>
            <family val="2"/>
          </rPr>
          <t>Marthaler Ralph:</t>
        </r>
        <r>
          <rPr>
            <sz val="9"/>
            <color indexed="81"/>
            <rFont val="Segoe UI"/>
            <family val="2"/>
          </rPr>
          <t xml:space="preserve">
Bewertung des Kriteriums (1 = nicht erfüllt, 2 = erfüllt, 3 = übertroffen)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In diesem Tabellenblatt können eigene Kreiterien eingetragen werden, indem die Spalten B-I überschrieben werden.
ACHTUNG: mit den Tabellenblättern verlinkt sind die Zellen A6 bis A36.</t>
        </r>
      </text>
    </comment>
  </commentList>
</comments>
</file>

<file path=xl/sharedStrings.xml><?xml version="1.0" encoding="utf-8"?>
<sst xmlns="http://schemas.openxmlformats.org/spreadsheetml/2006/main" count="258" uniqueCount="104">
  <si>
    <t>Kriterium</t>
  </si>
  <si>
    <t>Bemerkung</t>
  </si>
  <si>
    <t>Ausgerichtet auf Anwendungsbbereich</t>
  </si>
  <si>
    <t>Ausgerichtet auf Eignung</t>
  </si>
  <si>
    <t>Vorschlag</t>
  </si>
  <si>
    <t>Gewichtung</t>
  </si>
  <si>
    <t>GEVER</t>
  </si>
  <si>
    <t>Beurteilung des angebotenen Preises</t>
  </si>
  <si>
    <t>x</t>
  </si>
  <si>
    <t>Lizenzmodell</t>
  </si>
  <si>
    <t>Preisgestaltung</t>
  </si>
  <si>
    <t>Supportdienstleistungen</t>
  </si>
  <si>
    <t>Qualität und Preis von Supportleistungen des Anbieters</t>
  </si>
  <si>
    <t>Anwender*Innenfreundlichkeit</t>
  </si>
  <si>
    <t>Beurteilung der Angebote auf Anwender*Innenfreundlichkeit</t>
  </si>
  <si>
    <t>Mehrsprachigkeit</t>
  </si>
  <si>
    <t xml:space="preserve">Das Programm beinhaltet deutsch und französisch </t>
  </si>
  <si>
    <t>Modularität</t>
  </si>
  <si>
    <t>Die unterschiedlichen Bedürfnisse und Ansprüche separater Mandanten sind umsetzbar</t>
  </si>
  <si>
    <t>Mandantenfähigkeit</t>
  </si>
  <si>
    <t>Im selben Programm können die Datensätze verschiedener Verwaltungen getrennt voneinander geführt werden</t>
  </si>
  <si>
    <t>Benutzerrollen (Zugriffsberechtigungen)</t>
  </si>
  <si>
    <t>Benutzerrollen/Zugriffsberechtigungen können pro Mandant und innerhalb des Mandanten vergeben werden</t>
  </si>
  <si>
    <t>Erforderliches Betriebssystem</t>
  </si>
  <si>
    <t>Das Programm passt auf das vorhandene Betriebssystem</t>
  </si>
  <si>
    <t>Barrierefreiheit</t>
  </si>
  <si>
    <t>Nutzung des Programms durch Personen mit körperlichen oder mentalen Schwächen möglich</t>
  </si>
  <si>
    <t>Datensicherung</t>
  </si>
  <si>
    <t>Die Datensicherung ist gewährleistet</t>
  </si>
  <si>
    <t>Datenschutz gewährleistet</t>
  </si>
  <si>
    <t>Mehrere Mandanten sind voneinander getrennt</t>
  </si>
  <si>
    <t>Schnittstellen zu Buchhaltung, Mitgliederverwaltung</t>
  </si>
  <si>
    <t>Mit der Durchlässigkeit von Datenbeständen zu anderen Programmen, ist die doppelte Erfassung von Daten zu vermeiden</t>
  </si>
  <si>
    <t>Auswertungen</t>
  </si>
  <si>
    <t>Der Datenbestand kann ausgewertet werden</t>
  </si>
  <si>
    <t>Export der Auswertungen</t>
  </si>
  <si>
    <t>Auswertungen können exportiert werden</t>
  </si>
  <si>
    <t>Schnittstelle zu Textverarbeitungs- und Tabellenprogramme</t>
  </si>
  <si>
    <t>Schnittstellen zu MS-Office Produkten oder analoge Mac-Produkte bestehen</t>
  </si>
  <si>
    <t>Schnittstelle zu Homepages</t>
  </si>
  <si>
    <t>Zu separaten Homepages können Schnittstellen eingerichtet werden</t>
  </si>
  <si>
    <t>Gemeinsame Nutzung von Dokumenten intern</t>
  </si>
  <si>
    <t>Dokumente können innerhalb der Verwaltung gemeinsam genutzt und bearbeitet werden</t>
  </si>
  <si>
    <t>Gemeinsame Nutzung von Dokumenten extern</t>
  </si>
  <si>
    <t>Personen ausserhalb der Verwaltung können auf dieselben Dokumente zugreifen und bearbeiten</t>
  </si>
  <si>
    <t>Überweisung von Geschäften an andere Mandanten</t>
  </si>
  <si>
    <t>Ein Geschäft, das die für alle geführten Verwaltungen von Relevanz ist, kann an den anderen/die anderen Mandanten weiter gereicht werden</t>
  </si>
  <si>
    <t>Sitzungsmanagement (Protokollverwaltung)</t>
  </si>
  <si>
    <t>Behördenverzeichnis</t>
  </si>
  <si>
    <t>Erfassung der Amtsinhaber*Innen mit der Dauer des Einsitzes im Gremium</t>
  </si>
  <si>
    <t>Vorbereitung digitale Archivierung</t>
  </si>
  <si>
    <t>Schnittstelle zu digitaler Langzeitarchivierung vorhanden</t>
  </si>
  <si>
    <t>Abstimmungswesen</t>
  </si>
  <si>
    <t>Durchführung von Abstimmungen möglich</t>
  </si>
  <si>
    <t>Rodelführung</t>
  </si>
  <si>
    <t>Die Rodelführung ist pro Mandant möglich</t>
  </si>
  <si>
    <t>Verknüpfungen</t>
  </si>
  <si>
    <t>Zu Aussenstellen (Publikationsorgan, reformiert) bestehen Verknüpfungen, um Daten nur einmal zu erfassen</t>
  </si>
  <si>
    <t>Interne Bereiche</t>
  </si>
  <si>
    <t>Raumreservationen</t>
  </si>
  <si>
    <t>Raumreservationen können online vorgenommen werden</t>
  </si>
  <si>
    <t>Veranstaltungskalender</t>
  </si>
  <si>
    <t>Raumreservationen sind mit dem Veranstaltungskalender verknüpft</t>
  </si>
  <si>
    <t>Programm / Software</t>
  </si>
  <si>
    <t>Anbieter</t>
  </si>
  <si>
    <t>Kriterien</t>
  </si>
  <si>
    <t>Bewertung</t>
  </si>
  <si>
    <t>Resultat</t>
  </si>
  <si>
    <t>unabhängig von regionaler Zusammenarbeit</t>
  </si>
  <si>
    <t>Zwischensumme</t>
  </si>
  <si>
    <t>in Bezug auf regionale Zusammenarbeit</t>
  </si>
  <si>
    <t>Total</t>
  </si>
  <si>
    <t>Kriterienkatalog</t>
  </si>
  <si>
    <t>Mitgliederver-waltung</t>
  </si>
  <si>
    <t>Sekretariatsführung von Gremien (Traktandierungen, Protokollführung)</t>
  </si>
  <si>
    <t>Interne Bereiche bestehen für jeden Mandanten einzeln</t>
  </si>
  <si>
    <t>Organisation verknüpft mit OeA</t>
  </si>
  <si>
    <t>Preis (wiederkehrende Kosten)</t>
  </si>
  <si>
    <t>Preis (einmalige Anschaffungskosten)</t>
  </si>
  <si>
    <t>Anwendungsbereich</t>
  </si>
  <si>
    <t>Beurteilung der jährlich wiederkehrenden Kosten</t>
  </si>
  <si>
    <t>Auswertung III</t>
  </si>
  <si>
    <t>OeA</t>
  </si>
  <si>
    <t>Auswertung I</t>
  </si>
  <si>
    <t>Auswertung II</t>
  </si>
  <si>
    <t>Zusammenzug Auswertungen</t>
  </si>
  <si>
    <t>Anwendungsbereiche:</t>
  </si>
  <si>
    <t>Geschäftsverwaltungsprogramme</t>
  </si>
  <si>
    <t>Mitgliederverwaltung</t>
  </si>
  <si>
    <t>MV</t>
  </si>
  <si>
    <t>Organisation (Veranstaltungen, Ressourcen, Abläufe) verknüpft mit Öffentlichkeitsarbeit (OeA)</t>
  </si>
  <si>
    <t>kann den eigenen Bedürfnissen angepasst werden</t>
  </si>
  <si>
    <t>BB</t>
  </si>
  <si>
    <t>AA</t>
  </si>
  <si>
    <t>CC</t>
  </si>
  <si>
    <t>DD</t>
  </si>
  <si>
    <t>EE</t>
  </si>
  <si>
    <t>FF</t>
  </si>
  <si>
    <t>Software I</t>
  </si>
  <si>
    <t>Anbieter I</t>
  </si>
  <si>
    <t>Software II</t>
  </si>
  <si>
    <t>Anbieter II</t>
  </si>
  <si>
    <t>Software III</t>
  </si>
  <si>
    <t>Anbieter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</si>
</sst>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9"/>
      <color indexed="81"/>
      <name val="Segoe UI"/>
      <charset val="1"/>
    </font>
    <font>
      <b/>
      <sz val="10"/>
      <color theme="1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" fontId="5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vertical="top"/>
    </xf>
    <xf numFmtId="4" fontId="6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9" fontId="6" fillId="3" borderId="0" xfId="0" applyNumberFormat="1" applyFont="1" applyFill="1" applyBorder="1" applyAlignment="1">
      <alignment vertical="top"/>
    </xf>
    <xf numFmtId="9" fontId="7" fillId="3" borderId="0" xfId="0" applyNumberFormat="1" applyFont="1" applyFill="1" applyBorder="1" applyAlignment="1">
      <alignment vertical="top"/>
    </xf>
    <xf numFmtId="4" fontId="7" fillId="3" borderId="0" xfId="0" applyNumberFormat="1" applyFont="1" applyFill="1" applyBorder="1" applyAlignment="1">
      <alignment vertical="top"/>
    </xf>
    <xf numFmtId="49" fontId="6" fillId="3" borderId="0" xfId="0" applyNumberFormat="1" applyFont="1" applyFill="1" applyBorder="1" applyAlignment="1">
      <alignment horizontal="left" vertical="top" wrapText="1"/>
    </xf>
    <xf numFmtId="9" fontId="5" fillId="3" borderId="0" xfId="0" applyNumberFormat="1" applyFont="1" applyFill="1" applyBorder="1" applyAlignment="1">
      <alignment vertical="top"/>
    </xf>
    <xf numFmtId="4" fontId="5" fillId="3" borderId="0" xfId="0" applyNumberFormat="1" applyFont="1" applyFill="1" applyBorder="1" applyAlignment="1">
      <alignment vertical="top"/>
    </xf>
    <xf numFmtId="0" fontId="7" fillId="3" borderId="0" xfId="0" applyFont="1" applyFill="1" applyBorder="1" applyAlignment="1">
      <alignment horizontal="left" vertical="top"/>
    </xf>
    <xf numFmtId="0" fontId="6" fillId="3" borderId="0" xfId="0" quotePrefix="1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center" vertical="center"/>
    </xf>
    <xf numFmtId="4" fontId="5" fillId="3" borderId="0" xfId="0" applyNumberFormat="1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4" fontId="6" fillId="3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2" borderId="5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vertical="center" wrapText="1"/>
    </xf>
    <xf numFmtId="0" fontId="4" fillId="0" borderId="0" xfId="0" applyFont="1"/>
    <xf numFmtId="0" fontId="3" fillId="0" borderId="0" xfId="0" applyNumberFormat="1" applyFont="1"/>
    <xf numFmtId="0" fontId="4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5" fillId="3" borderId="0" xfId="0" applyNumberFormat="1" applyFont="1" applyFill="1" applyBorder="1" applyAlignment="1">
      <alignment horizontal="left" vertical="top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/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9" fillId="2" borderId="5" xfId="0" applyFont="1" applyFill="1" applyBorder="1" applyAlignment="1">
      <alignment vertical="center" textRotation="90" wrapText="1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/>
    <xf numFmtId="2" fontId="4" fillId="0" borderId="11" xfId="0" applyNumberFormat="1" applyFont="1" applyBorder="1"/>
    <xf numFmtId="3" fontId="5" fillId="3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top"/>
    </xf>
    <xf numFmtId="0" fontId="3" fillId="0" borderId="0" xfId="0" applyFont="1" applyAlignment="1"/>
    <xf numFmtId="0" fontId="3" fillId="0" borderId="0" xfId="0" applyFont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center" textRotation="90" wrapText="1"/>
    </xf>
    <xf numFmtId="0" fontId="4" fillId="2" borderId="2" xfId="0" applyFont="1" applyFill="1" applyBorder="1" applyAlignment="1">
      <alignment vertical="center" textRotation="90" wrapText="1"/>
    </xf>
    <xf numFmtId="0" fontId="4" fillId="2" borderId="3" xfId="0" applyFont="1" applyFill="1" applyBorder="1" applyAlignment="1">
      <alignment vertical="center" textRotation="90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/>
    </xf>
    <xf numFmtId="0" fontId="1" fillId="4" borderId="0" xfId="0" applyNumberFormat="1" applyFont="1" applyFill="1" applyProtection="1">
      <protection locked="0"/>
    </xf>
    <xf numFmtId="0" fontId="1" fillId="4" borderId="0" xfId="0" applyNumberFormat="1" applyFont="1" applyFill="1" applyAlignment="1" applyProtection="1">
      <alignment horizontal="left" vertical="center"/>
      <protection locked="0"/>
    </xf>
    <xf numFmtId="0" fontId="1" fillId="4" borderId="10" xfId="0" applyNumberFormat="1" applyFont="1" applyFill="1" applyBorder="1" applyAlignment="1" applyProtection="1">
      <alignment horizontal="left" vertical="top"/>
      <protection locked="0"/>
    </xf>
    <xf numFmtId="0" fontId="3" fillId="4" borderId="10" xfId="0" applyNumberFormat="1" applyFont="1" applyFill="1" applyBorder="1" applyAlignment="1" applyProtection="1">
      <alignment horizontal="left" vertical="top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3" fontId="6" fillId="4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95250</xdr:rowOff>
    </xdr:from>
    <xdr:to>
      <xdr:col>0</xdr:col>
      <xdr:colOff>533400</xdr:colOff>
      <xdr:row>14</xdr:row>
      <xdr:rowOff>27940</xdr:rowOff>
    </xdr:to>
    <xdr:grpSp>
      <xdr:nvGrpSpPr>
        <xdr:cNvPr id="25" name="Gruppieren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pSpPr/>
      </xdr:nvGrpSpPr>
      <xdr:grpSpPr>
        <a:xfrm>
          <a:off x="38100" y="2176463"/>
          <a:ext cx="495300" cy="470852"/>
          <a:chOff x="0" y="0"/>
          <a:chExt cx="1947413" cy="1971280"/>
        </a:xfrm>
      </xdr:grpSpPr>
      <xdr:grpSp>
        <xdr:nvGrpSpPr>
          <xdr:cNvPr id="26" name="Gruppieren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GrpSpPr/>
        </xdr:nvGrpSpPr>
        <xdr:grpSpPr>
          <a:xfrm>
            <a:off x="403761" y="106878"/>
            <a:ext cx="1106805" cy="1698015"/>
            <a:chOff x="0" y="0"/>
            <a:chExt cx="1106805" cy="1698015"/>
          </a:xfrm>
        </xdr:grpSpPr>
        <xdr:pic>
          <xdr:nvPicPr>
            <xdr:cNvPr id="28" name="Grafik 27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1106805" cy="1234440"/>
            </a:xfrm>
            <a:prstGeom prst="rect">
              <a:avLst/>
            </a:prstGeom>
          </xdr:spPr>
        </xdr:pic>
        <xdr:pic>
          <xdr:nvPicPr>
            <xdr:cNvPr id="29" name="Grafik 28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2504" y="1270660"/>
              <a:ext cx="448945" cy="427355"/>
            </a:xfrm>
            <a:prstGeom prst="rect">
              <a:avLst/>
            </a:prstGeom>
          </xdr:spPr>
        </xdr:pic>
        <xdr:pic>
          <xdr:nvPicPr>
            <xdr:cNvPr id="30" name="Grafik 29">
              <a:extLst>
                <a:ext uri="{FF2B5EF4-FFF2-40B4-BE49-F238E27FC236}">
                  <a16:creationId xmlns:a16="http://schemas.microsoft.com/office/drawing/2014/main" id="{00000000-0008-0000-0100-00001E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36270" y="1223158"/>
              <a:ext cx="367665" cy="288290"/>
            </a:xfrm>
            <a:prstGeom prst="rect">
              <a:avLst/>
            </a:prstGeom>
          </xdr:spPr>
        </xdr:pic>
      </xdr:grpSp>
      <xdr:sp macro="" textlink="">
        <xdr:nvSpPr>
          <xdr:cNvPr id="27" name="Ellipse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/>
        </xdr:nvSpPr>
        <xdr:spPr>
          <a:xfrm>
            <a:off x="0" y="0"/>
            <a:ext cx="1947413" cy="1971280"/>
          </a:xfrm>
          <a:prstGeom prst="ellipse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</xdr:grpSp>
    <xdr:clientData/>
  </xdr:twoCellAnchor>
  <xdr:twoCellAnchor>
    <xdr:from>
      <xdr:col>0</xdr:col>
      <xdr:colOff>47624</xdr:colOff>
      <xdr:row>26</xdr:row>
      <xdr:rowOff>95249</xdr:rowOff>
    </xdr:from>
    <xdr:to>
      <xdr:col>0</xdr:col>
      <xdr:colOff>542926</xdr:colOff>
      <xdr:row>28</xdr:row>
      <xdr:rowOff>46994</xdr:rowOff>
    </xdr:to>
    <xdr:grpSp>
      <xdr:nvGrpSpPr>
        <xdr:cNvPr id="31" name="Gruppieren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GrpSpPr/>
      </xdr:nvGrpSpPr>
      <xdr:grpSpPr>
        <a:xfrm>
          <a:off x="47624" y="6491287"/>
          <a:ext cx="495302" cy="489907"/>
          <a:chOff x="0" y="0"/>
          <a:chExt cx="3503221" cy="3716977"/>
        </a:xfrm>
      </xdr:grpSpPr>
      <xdr:pic>
        <xdr:nvPicPr>
          <xdr:cNvPr id="32" name="Grafik 31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76301" y="2980706"/>
            <a:ext cx="448945" cy="427355"/>
          </a:xfrm>
          <a:prstGeom prst="rect">
            <a:avLst/>
          </a:prstGeom>
        </xdr:spPr>
      </xdr:pic>
      <xdr:grpSp>
        <xdr:nvGrpSpPr>
          <xdr:cNvPr id="33" name="Gruppieren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GrpSpPr/>
        </xdr:nvGrpSpPr>
        <xdr:grpSpPr>
          <a:xfrm>
            <a:off x="748145" y="285007"/>
            <a:ext cx="1436445" cy="1234440"/>
            <a:chOff x="0" y="0"/>
            <a:chExt cx="1436445" cy="1234440"/>
          </a:xfrm>
        </xdr:grpSpPr>
        <xdr:pic>
          <xdr:nvPicPr>
            <xdr:cNvPr id="44" name="Grafik 43">
              <a:extLst>
                <a:ext uri="{FF2B5EF4-FFF2-40B4-BE49-F238E27FC236}">
                  <a16:creationId xmlns:a16="http://schemas.microsoft.com/office/drawing/2014/main" id="{00000000-0008-0000-0100-00002C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1106805" cy="1234440"/>
            </a:xfrm>
            <a:prstGeom prst="rect">
              <a:avLst/>
            </a:prstGeom>
          </xdr:spPr>
        </xdr:pic>
        <xdr:pic>
          <xdr:nvPicPr>
            <xdr:cNvPr id="45" name="Grafik 44">
              <a:extLst>
                <a:ext uri="{FF2B5EF4-FFF2-40B4-BE49-F238E27FC236}">
                  <a16:creationId xmlns:a16="http://schemas.microsoft.com/office/drawing/2014/main" id="{00000000-0008-0000-0100-00002D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8780" y="356260"/>
              <a:ext cx="367665" cy="288290"/>
            </a:xfrm>
            <a:prstGeom prst="rect">
              <a:avLst/>
            </a:prstGeom>
          </xdr:spPr>
        </xdr:pic>
      </xdr:grpSp>
      <xdr:grpSp>
        <xdr:nvGrpSpPr>
          <xdr:cNvPr id="34" name="Gruppieren 33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GrpSpPr/>
        </xdr:nvGrpSpPr>
        <xdr:grpSpPr>
          <a:xfrm>
            <a:off x="486888" y="1733797"/>
            <a:ext cx="1448320" cy="1234440"/>
            <a:chOff x="0" y="0"/>
            <a:chExt cx="1448320" cy="1234440"/>
          </a:xfrm>
        </xdr:grpSpPr>
        <xdr:pic>
          <xdr:nvPicPr>
            <xdr:cNvPr id="42" name="Grafik 41">
              <a:extLst>
                <a:ext uri="{FF2B5EF4-FFF2-40B4-BE49-F238E27FC236}">
                  <a16:creationId xmlns:a16="http://schemas.microsoft.com/office/drawing/2014/main" id="{00000000-0008-0000-0100-00002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80655" y="427512"/>
              <a:ext cx="367665" cy="288290"/>
            </a:xfrm>
            <a:prstGeom prst="rect">
              <a:avLst/>
            </a:prstGeom>
          </xdr:spPr>
        </xdr:pic>
        <xdr:pic>
          <xdr:nvPicPr>
            <xdr:cNvPr id="43" name="Grafik 42">
              <a:extLst>
                <a:ext uri="{FF2B5EF4-FFF2-40B4-BE49-F238E27FC236}">
                  <a16:creationId xmlns:a16="http://schemas.microsoft.com/office/drawing/2014/main" id="{00000000-0008-0000-0100-00002B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1106805" cy="1234440"/>
            </a:xfrm>
            <a:prstGeom prst="rect">
              <a:avLst/>
            </a:prstGeom>
          </xdr:spPr>
        </xdr:pic>
      </xdr:grpSp>
      <xdr:sp macro="" textlink="">
        <xdr:nvSpPr>
          <xdr:cNvPr id="35" name="Ellipse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/>
        </xdr:nvSpPr>
        <xdr:spPr>
          <a:xfrm>
            <a:off x="0" y="0"/>
            <a:ext cx="3503221" cy="3716977"/>
          </a:xfrm>
          <a:prstGeom prst="ellipse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  <xdr:sp macro="" textlink="">
        <xdr:nvSpPr>
          <xdr:cNvPr id="36" name="Ellipse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/>
        </xdr:nvSpPr>
        <xdr:spPr>
          <a:xfrm>
            <a:off x="617517" y="190005"/>
            <a:ext cx="1543792" cy="1508166"/>
          </a:xfrm>
          <a:prstGeom prst="ellipse">
            <a:avLst/>
          </a:prstGeom>
          <a:noFill/>
          <a:ln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  <xdr:sp macro="" textlink="">
        <xdr:nvSpPr>
          <xdr:cNvPr id="37" name="Ellipse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/>
        </xdr:nvSpPr>
        <xdr:spPr>
          <a:xfrm>
            <a:off x="1959429" y="926275"/>
            <a:ext cx="1460500" cy="2003202"/>
          </a:xfrm>
          <a:prstGeom prst="ellipse">
            <a:avLst/>
          </a:prstGeom>
          <a:noFill/>
          <a:ln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  <xdr:sp macro="" textlink="">
        <xdr:nvSpPr>
          <xdr:cNvPr id="38" name="Ellipse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/>
        </xdr:nvSpPr>
        <xdr:spPr>
          <a:xfrm>
            <a:off x="237506" y="1686296"/>
            <a:ext cx="1721485" cy="1508125"/>
          </a:xfrm>
          <a:prstGeom prst="ellipse">
            <a:avLst/>
          </a:prstGeom>
          <a:noFill/>
          <a:ln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  <xdr:grpSp>
        <xdr:nvGrpSpPr>
          <xdr:cNvPr id="39" name="Gruppieren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GrpSpPr/>
        </xdr:nvGrpSpPr>
        <xdr:grpSpPr>
          <a:xfrm>
            <a:off x="2113808" y="1377537"/>
            <a:ext cx="1305741" cy="1211283"/>
            <a:chOff x="0" y="0"/>
            <a:chExt cx="1436445" cy="1234440"/>
          </a:xfrm>
        </xdr:grpSpPr>
        <xdr:pic>
          <xdr:nvPicPr>
            <xdr:cNvPr id="40" name="Grafik 39">
              <a:extLst>
                <a:ext uri="{FF2B5EF4-FFF2-40B4-BE49-F238E27FC236}">
                  <a16:creationId xmlns:a16="http://schemas.microsoft.com/office/drawing/2014/main" id="{00000000-0008-0000-0100-000028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1106805" cy="1234440"/>
            </a:xfrm>
            <a:prstGeom prst="rect">
              <a:avLst/>
            </a:prstGeom>
          </xdr:spPr>
        </xdr:pic>
        <xdr:pic>
          <xdr:nvPicPr>
            <xdr:cNvPr id="41" name="Grafik 40">
              <a:extLst>
                <a:ext uri="{FF2B5EF4-FFF2-40B4-BE49-F238E27FC236}">
                  <a16:creationId xmlns:a16="http://schemas.microsoft.com/office/drawing/2014/main" id="{00000000-0008-0000-0100-000029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8780" y="356260"/>
              <a:ext cx="367665" cy="288290"/>
            </a:xfrm>
            <a:prstGeom prst="rect">
              <a:avLst/>
            </a:prstGeom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95250</xdr:rowOff>
    </xdr:from>
    <xdr:to>
      <xdr:col>0</xdr:col>
      <xdr:colOff>533400</xdr:colOff>
      <xdr:row>14</xdr:row>
      <xdr:rowOff>27940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38100" y="2176463"/>
          <a:ext cx="495300" cy="470852"/>
          <a:chOff x="0" y="0"/>
          <a:chExt cx="1947413" cy="1971280"/>
        </a:xfrm>
      </xdr:grpSpPr>
      <xdr:grpSp>
        <xdr:nvGrpSpPr>
          <xdr:cNvPr id="3" name="Gruppieren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403761" y="106878"/>
            <a:ext cx="1106805" cy="1698015"/>
            <a:chOff x="0" y="0"/>
            <a:chExt cx="1106805" cy="1698015"/>
          </a:xfrm>
        </xdr:grpSpPr>
        <xdr:pic>
          <xdr:nvPicPr>
            <xdr:cNvPr id="5" name="Grafik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1106805" cy="1234440"/>
            </a:xfrm>
            <a:prstGeom prst="rect">
              <a:avLst/>
            </a:prstGeom>
          </xdr:spPr>
        </xdr:pic>
        <xdr:pic>
          <xdr:nvPicPr>
            <xdr:cNvPr id="6" name="Grafik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2504" y="1270660"/>
              <a:ext cx="448945" cy="427355"/>
            </a:xfrm>
            <a:prstGeom prst="rect">
              <a:avLst/>
            </a:prstGeom>
          </xdr:spPr>
        </xdr:pic>
        <xdr:pic>
          <xdr:nvPicPr>
            <xdr:cNvPr id="7" name="Grafik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36270" y="1223158"/>
              <a:ext cx="367665" cy="288290"/>
            </a:xfrm>
            <a:prstGeom prst="rect">
              <a:avLst/>
            </a:prstGeom>
          </xdr:spPr>
        </xdr:pic>
      </xdr:grpSp>
      <xdr:sp macro="" textlink="">
        <xdr:nvSpPr>
          <xdr:cNvPr id="4" name="Ellips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0" y="0"/>
            <a:ext cx="1947413" cy="1971280"/>
          </a:xfrm>
          <a:prstGeom prst="ellipse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</xdr:grpSp>
    <xdr:clientData/>
  </xdr:twoCellAnchor>
  <xdr:twoCellAnchor>
    <xdr:from>
      <xdr:col>0</xdr:col>
      <xdr:colOff>47624</xdr:colOff>
      <xdr:row>26</xdr:row>
      <xdr:rowOff>95249</xdr:rowOff>
    </xdr:from>
    <xdr:to>
      <xdr:col>0</xdr:col>
      <xdr:colOff>542926</xdr:colOff>
      <xdr:row>28</xdr:row>
      <xdr:rowOff>46994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47624" y="6491287"/>
          <a:ext cx="495302" cy="489907"/>
          <a:chOff x="0" y="0"/>
          <a:chExt cx="3503221" cy="3716977"/>
        </a:xfrm>
      </xdr:grpSpPr>
      <xdr:pic>
        <xdr:nvPicPr>
          <xdr:cNvPr id="9" name="Grafik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76301" y="2980706"/>
            <a:ext cx="448945" cy="427355"/>
          </a:xfrm>
          <a:prstGeom prst="rect">
            <a:avLst/>
          </a:prstGeom>
        </xdr:spPr>
      </xdr:pic>
      <xdr:grpSp>
        <xdr:nvGrpSpPr>
          <xdr:cNvPr id="10" name="Gruppieren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GrpSpPr/>
        </xdr:nvGrpSpPr>
        <xdr:grpSpPr>
          <a:xfrm>
            <a:off x="748145" y="285007"/>
            <a:ext cx="1436445" cy="1234440"/>
            <a:chOff x="0" y="0"/>
            <a:chExt cx="1436445" cy="1234440"/>
          </a:xfrm>
        </xdr:grpSpPr>
        <xdr:pic>
          <xdr:nvPicPr>
            <xdr:cNvPr id="21" name="Grafik 20">
              <a:extLst>
                <a:ext uri="{FF2B5EF4-FFF2-40B4-BE49-F238E27FC236}">
                  <a16:creationId xmlns:a16="http://schemas.microsoft.com/office/drawing/2014/main" id="{00000000-0008-0000-0200-00001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1106805" cy="1234440"/>
            </a:xfrm>
            <a:prstGeom prst="rect">
              <a:avLst/>
            </a:prstGeom>
          </xdr:spPr>
        </xdr:pic>
        <xdr:pic>
          <xdr:nvPicPr>
            <xdr:cNvPr id="22" name="Grafik 21">
              <a:extLst>
                <a:ext uri="{FF2B5EF4-FFF2-40B4-BE49-F238E27FC236}">
                  <a16:creationId xmlns:a16="http://schemas.microsoft.com/office/drawing/2014/main" id="{00000000-0008-0000-0200-00001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8780" y="356260"/>
              <a:ext cx="367665" cy="288290"/>
            </a:xfrm>
            <a:prstGeom prst="rect">
              <a:avLst/>
            </a:prstGeom>
          </xdr:spPr>
        </xdr:pic>
      </xdr:grpSp>
      <xdr:grpSp>
        <xdr:nvGrpSpPr>
          <xdr:cNvPr id="11" name="Gruppieren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GrpSpPr/>
        </xdr:nvGrpSpPr>
        <xdr:grpSpPr>
          <a:xfrm>
            <a:off x="486888" y="1733797"/>
            <a:ext cx="1448320" cy="1234440"/>
            <a:chOff x="0" y="0"/>
            <a:chExt cx="1448320" cy="1234440"/>
          </a:xfrm>
        </xdr:grpSpPr>
        <xdr:pic>
          <xdr:nvPicPr>
            <xdr:cNvPr id="19" name="Grafik 18">
              <a:extLst>
                <a:ext uri="{FF2B5EF4-FFF2-40B4-BE49-F238E27FC236}">
                  <a16:creationId xmlns:a16="http://schemas.microsoft.com/office/drawing/2014/main" id="{00000000-0008-0000-0200-000013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80655" y="427512"/>
              <a:ext cx="367665" cy="288290"/>
            </a:xfrm>
            <a:prstGeom prst="rect">
              <a:avLst/>
            </a:prstGeom>
          </xdr:spPr>
        </xdr:pic>
        <xdr:pic>
          <xdr:nvPicPr>
            <xdr:cNvPr id="20" name="Grafik 19">
              <a:extLst>
                <a:ext uri="{FF2B5EF4-FFF2-40B4-BE49-F238E27FC236}">
                  <a16:creationId xmlns:a16="http://schemas.microsoft.com/office/drawing/2014/main" id="{00000000-0008-0000-0200-000014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1106805" cy="1234440"/>
            </a:xfrm>
            <a:prstGeom prst="rect">
              <a:avLst/>
            </a:prstGeom>
          </xdr:spPr>
        </xdr:pic>
      </xdr:grpSp>
      <xdr:sp macro="" textlink="">
        <xdr:nvSpPr>
          <xdr:cNvPr id="12" name="Ellipse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0" y="0"/>
            <a:ext cx="3503221" cy="3716977"/>
          </a:xfrm>
          <a:prstGeom prst="ellipse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  <xdr:sp macro="" textlink="">
        <xdr:nvSpPr>
          <xdr:cNvPr id="13" name="Ellipse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617517" y="190005"/>
            <a:ext cx="1543792" cy="1508166"/>
          </a:xfrm>
          <a:prstGeom prst="ellipse">
            <a:avLst/>
          </a:prstGeom>
          <a:noFill/>
          <a:ln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  <xdr:sp macro="" textlink="">
        <xdr:nvSpPr>
          <xdr:cNvPr id="14" name="Ellipse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1959429" y="926275"/>
            <a:ext cx="1460500" cy="2003202"/>
          </a:xfrm>
          <a:prstGeom prst="ellipse">
            <a:avLst/>
          </a:prstGeom>
          <a:noFill/>
          <a:ln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  <xdr:sp macro="" textlink="">
        <xdr:nvSpPr>
          <xdr:cNvPr id="15" name="Ellips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/>
        </xdr:nvSpPr>
        <xdr:spPr>
          <a:xfrm>
            <a:off x="237506" y="1686296"/>
            <a:ext cx="1721485" cy="1508125"/>
          </a:xfrm>
          <a:prstGeom prst="ellipse">
            <a:avLst/>
          </a:prstGeom>
          <a:noFill/>
          <a:ln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  <xdr:grpSp>
        <xdr:nvGrpSpPr>
          <xdr:cNvPr id="16" name="Gruppieren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GrpSpPr/>
        </xdr:nvGrpSpPr>
        <xdr:grpSpPr>
          <a:xfrm>
            <a:off x="2113808" y="1377537"/>
            <a:ext cx="1305741" cy="1211283"/>
            <a:chOff x="0" y="0"/>
            <a:chExt cx="1436445" cy="1234440"/>
          </a:xfrm>
        </xdr:grpSpPr>
        <xdr:pic>
          <xdr:nvPicPr>
            <xdr:cNvPr id="17" name="Grafik 16">
              <a:extLst>
                <a:ext uri="{FF2B5EF4-FFF2-40B4-BE49-F238E27FC236}">
                  <a16:creationId xmlns:a16="http://schemas.microsoft.com/office/drawing/2014/main" id="{00000000-0008-0000-0200-000011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1106805" cy="1234440"/>
            </a:xfrm>
            <a:prstGeom prst="rect">
              <a:avLst/>
            </a:prstGeom>
          </xdr:spPr>
        </xdr:pic>
        <xdr:pic>
          <xdr:nvPicPr>
            <xdr:cNvPr id="18" name="Grafik 17">
              <a:extLst>
                <a:ext uri="{FF2B5EF4-FFF2-40B4-BE49-F238E27FC236}">
                  <a16:creationId xmlns:a16="http://schemas.microsoft.com/office/drawing/2014/main" id="{00000000-0008-0000-0200-000012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8780" y="356260"/>
              <a:ext cx="367665" cy="288290"/>
            </a:xfrm>
            <a:prstGeom prst="rect">
              <a:avLst/>
            </a:prstGeom>
          </xdr:spPr>
        </xdr:pic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95250</xdr:rowOff>
    </xdr:from>
    <xdr:to>
      <xdr:col>0</xdr:col>
      <xdr:colOff>533400</xdr:colOff>
      <xdr:row>14</xdr:row>
      <xdr:rowOff>27940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38100" y="2176463"/>
          <a:ext cx="495300" cy="470852"/>
          <a:chOff x="0" y="0"/>
          <a:chExt cx="1947413" cy="1971280"/>
        </a:xfrm>
      </xdr:grpSpPr>
      <xdr:grpSp>
        <xdr:nvGrpSpPr>
          <xdr:cNvPr id="3" name="Gruppieren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GrpSpPr/>
        </xdr:nvGrpSpPr>
        <xdr:grpSpPr>
          <a:xfrm>
            <a:off x="403761" y="106878"/>
            <a:ext cx="1106805" cy="1698015"/>
            <a:chOff x="0" y="0"/>
            <a:chExt cx="1106805" cy="1698015"/>
          </a:xfrm>
        </xdr:grpSpPr>
        <xdr:pic>
          <xdr:nvPicPr>
            <xdr:cNvPr id="5" name="Grafik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1106805" cy="1234440"/>
            </a:xfrm>
            <a:prstGeom prst="rect">
              <a:avLst/>
            </a:prstGeom>
          </xdr:spPr>
        </xdr:pic>
        <xdr:pic>
          <xdr:nvPicPr>
            <xdr:cNvPr id="6" name="Grafik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2504" y="1270660"/>
              <a:ext cx="448945" cy="427355"/>
            </a:xfrm>
            <a:prstGeom prst="rect">
              <a:avLst/>
            </a:prstGeom>
          </xdr:spPr>
        </xdr:pic>
        <xdr:pic>
          <xdr:nvPicPr>
            <xdr:cNvPr id="7" name="Grafik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36270" y="1223158"/>
              <a:ext cx="367665" cy="288290"/>
            </a:xfrm>
            <a:prstGeom prst="rect">
              <a:avLst/>
            </a:prstGeom>
          </xdr:spPr>
        </xdr:pic>
      </xdr:grpSp>
      <xdr:sp macro="" textlink="">
        <xdr:nvSpPr>
          <xdr:cNvPr id="4" name="Ellipse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0" y="0"/>
            <a:ext cx="1947413" cy="1971280"/>
          </a:xfrm>
          <a:prstGeom prst="ellipse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</xdr:grpSp>
    <xdr:clientData/>
  </xdr:twoCellAnchor>
  <xdr:twoCellAnchor>
    <xdr:from>
      <xdr:col>0</xdr:col>
      <xdr:colOff>47624</xdr:colOff>
      <xdr:row>26</xdr:row>
      <xdr:rowOff>95249</xdr:rowOff>
    </xdr:from>
    <xdr:to>
      <xdr:col>0</xdr:col>
      <xdr:colOff>542926</xdr:colOff>
      <xdr:row>28</xdr:row>
      <xdr:rowOff>46994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47624" y="6491287"/>
          <a:ext cx="495302" cy="489907"/>
          <a:chOff x="0" y="0"/>
          <a:chExt cx="3503221" cy="3716977"/>
        </a:xfrm>
      </xdr:grpSpPr>
      <xdr:pic>
        <xdr:nvPicPr>
          <xdr:cNvPr id="9" name="Grafik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76301" y="2980706"/>
            <a:ext cx="448945" cy="427355"/>
          </a:xfrm>
          <a:prstGeom prst="rect">
            <a:avLst/>
          </a:prstGeom>
        </xdr:spPr>
      </xdr:pic>
      <xdr:grpSp>
        <xdr:nvGrpSpPr>
          <xdr:cNvPr id="10" name="Gruppieren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GrpSpPr/>
        </xdr:nvGrpSpPr>
        <xdr:grpSpPr>
          <a:xfrm>
            <a:off x="748145" y="285007"/>
            <a:ext cx="1436445" cy="1234440"/>
            <a:chOff x="0" y="0"/>
            <a:chExt cx="1436445" cy="1234440"/>
          </a:xfrm>
        </xdr:grpSpPr>
        <xdr:pic>
          <xdr:nvPicPr>
            <xdr:cNvPr id="21" name="Grafik 20">
              <a:extLst>
                <a:ext uri="{FF2B5EF4-FFF2-40B4-BE49-F238E27FC236}">
                  <a16:creationId xmlns:a16="http://schemas.microsoft.com/office/drawing/2014/main" id="{00000000-0008-0000-0300-00001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1106805" cy="1234440"/>
            </a:xfrm>
            <a:prstGeom prst="rect">
              <a:avLst/>
            </a:prstGeom>
          </xdr:spPr>
        </xdr:pic>
        <xdr:pic>
          <xdr:nvPicPr>
            <xdr:cNvPr id="22" name="Grafik 21">
              <a:extLst>
                <a:ext uri="{FF2B5EF4-FFF2-40B4-BE49-F238E27FC236}">
                  <a16:creationId xmlns:a16="http://schemas.microsoft.com/office/drawing/2014/main" id="{00000000-0008-0000-0300-00001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8780" y="356260"/>
              <a:ext cx="367665" cy="288290"/>
            </a:xfrm>
            <a:prstGeom prst="rect">
              <a:avLst/>
            </a:prstGeom>
          </xdr:spPr>
        </xdr:pic>
      </xdr:grpSp>
      <xdr:grpSp>
        <xdr:nvGrpSpPr>
          <xdr:cNvPr id="11" name="Gruppieren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GrpSpPr/>
        </xdr:nvGrpSpPr>
        <xdr:grpSpPr>
          <a:xfrm>
            <a:off x="486888" y="1733797"/>
            <a:ext cx="1448320" cy="1234440"/>
            <a:chOff x="0" y="0"/>
            <a:chExt cx="1448320" cy="1234440"/>
          </a:xfrm>
        </xdr:grpSpPr>
        <xdr:pic>
          <xdr:nvPicPr>
            <xdr:cNvPr id="19" name="Grafik 18">
              <a:extLst>
                <a:ext uri="{FF2B5EF4-FFF2-40B4-BE49-F238E27FC236}">
                  <a16:creationId xmlns:a16="http://schemas.microsoft.com/office/drawing/2014/main" id="{00000000-0008-0000-0300-000013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80655" y="427512"/>
              <a:ext cx="367665" cy="288290"/>
            </a:xfrm>
            <a:prstGeom prst="rect">
              <a:avLst/>
            </a:prstGeom>
          </xdr:spPr>
        </xdr:pic>
        <xdr:pic>
          <xdr:nvPicPr>
            <xdr:cNvPr id="20" name="Grafik 19">
              <a:extLst>
                <a:ext uri="{FF2B5EF4-FFF2-40B4-BE49-F238E27FC236}">
                  <a16:creationId xmlns:a16="http://schemas.microsoft.com/office/drawing/2014/main" id="{00000000-0008-0000-0300-000014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1106805" cy="1234440"/>
            </a:xfrm>
            <a:prstGeom prst="rect">
              <a:avLst/>
            </a:prstGeom>
          </xdr:spPr>
        </xdr:pic>
      </xdr:grpSp>
      <xdr:sp macro="" textlink="">
        <xdr:nvSpPr>
          <xdr:cNvPr id="12" name="Ellipse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/>
        </xdr:nvSpPr>
        <xdr:spPr>
          <a:xfrm>
            <a:off x="0" y="0"/>
            <a:ext cx="3503221" cy="3716977"/>
          </a:xfrm>
          <a:prstGeom prst="ellipse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  <xdr:sp macro="" textlink="">
        <xdr:nvSpPr>
          <xdr:cNvPr id="13" name="Ellipse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/>
        </xdr:nvSpPr>
        <xdr:spPr>
          <a:xfrm>
            <a:off x="617517" y="190005"/>
            <a:ext cx="1543792" cy="1508166"/>
          </a:xfrm>
          <a:prstGeom prst="ellipse">
            <a:avLst/>
          </a:prstGeom>
          <a:noFill/>
          <a:ln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  <xdr:sp macro="" textlink="">
        <xdr:nvSpPr>
          <xdr:cNvPr id="14" name="Ellipse 1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SpPr/>
        </xdr:nvSpPr>
        <xdr:spPr>
          <a:xfrm>
            <a:off x="1959429" y="926275"/>
            <a:ext cx="1460500" cy="2003202"/>
          </a:xfrm>
          <a:prstGeom prst="ellipse">
            <a:avLst/>
          </a:prstGeom>
          <a:noFill/>
          <a:ln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  <xdr:sp macro="" textlink="">
        <xdr:nvSpPr>
          <xdr:cNvPr id="15" name="Ellipse 14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SpPr/>
        </xdr:nvSpPr>
        <xdr:spPr>
          <a:xfrm>
            <a:off x="237506" y="1686296"/>
            <a:ext cx="1721485" cy="1508125"/>
          </a:xfrm>
          <a:prstGeom prst="ellipse">
            <a:avLst/>
          </a:prstGeom>
          <a:noFill/>
          <a:ln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  <xdr:grpSp>
        <xdr:nvGrpSpPr>
          <xdr:cNvPr id="16" name="Gruppieren 15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GrpSpPr/>
        </xdr:nvGrpSpPr>
        <xdr:grpSpPr>
          <a:xfrm>
            <a:off x="2113808" y="1377537"/>
            <a:ext cx="1305741" cy="1211283"/>
            <a:chOff x="0" y="0"/>
            <a:chExt cx="1436445" cy="1234440"/>
          </a:xfrm>
        </xdr:grpSpPr>
        <xdr:pic>
          <xdr:nvPicPr>
            <xdr:cNvPr id="17" name="Grafik 16">
              <a:extLst>
                <a:ext uri="{FF2B5EF4-FFF2-40B4-BE49-F238E27FC236}">
                  <a16:creationId xmlns:a16="http://schemas.microsoft.com/office/drawing/2014/main" id="{00000000-0008-0000-0300-000011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1106805" cy="1234440"/>
            </a:xfrm>
            <a:prstGeom prst="rect">
              <a:avLst/>
            </a:prstGeom>
          </xdr:spPr>
        </xdr:pic>
        <xdr:pic>
          <xdr:nvPicPr>
            <xdr:cNvPr id="18" name="Grafik 17">
              <a:extLst>
                <a:ext uri="{FF2B5EF4-FFF2-40B4-BE49-F238E27FC236}">
                  <a16:creationId xmlns:a16="http://schemas.microsoft.com/office/drawing/2014/main" id="{00000000-0008-0000-0300-000012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8780" y="356260"/>
              <a:ext cx="367665" cy="288290"/>
            </a:xfrm>
            <a:prstGeom prst="rect">
              <a:avLst/>
            </a:prstGeom>
          </xdr:spPr>
        </xdr:pic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4</xdr:row>
      <xdr:rowOff>19050</xdr:rowOff>
    </xdr:from>
    <xdr:to>
      <xdr:col>6</xdr:col>
      <xdr:colOff>542925</xdr:colOff>
      <xdr:row>4</xdr:row>
      <xdr:rowOff>358775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8391525" y="746414"/>
          <a:ext cx="342900" cy="339725"/>
          <a:chOff x="0" y="0"/>
          <a:chExt cx="1947413" cy="1971280"/>
        </a:xfrm>
      </xdr:grpSpPr>
      <xdr:grpSp>
        <xdr:nvGrpSpPr>
          <xdr:cNvPr id="3" name="Gruppieren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GrpSpPr/>
        </xdr:nvGrpSpPr>
        <xdr:grpSpPr>
          <a:xfrm>
            <a:off x="403761" y="106878"/>
            <a:ext cx="1106805" cy="1698015"/>
            <a:chOff x="0" y="0"/>
            <a:chExt cx="1106805" cy="1698015"/>
          </a:xfrm>
        </xdr:grpSpPr>
        <xdr:pic>
          <xdr:nvPicPr>
            <xdr:cNvPr id="5" name="Grafik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1106805" cy="1234440"/>
            </a:xfrm>
            <a:prstGeom prst="rect">
              <a:avLst/>
            </a:prstGeom>
          </xdr:spPr>
        </xdr:pic>
        <xdr:pic>
          <xdr:nvPicPr>
            <xdr:cNvPr id="6" name="Grafik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2504" y="1270660"/>
              <a:ext cx="448945" cy="427355"/>
            </a:xfrm>
            <a:prstGeom prst="rect">
              <a:avLst/>
            </a:prstGeom>
          </xdr:spPr>
        </xdr:pic>
        <xdr:pic>
          <xdr:nvPicPr>
            <xdr:cNvPr id="7" name="Grafik 6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36270" y="1223158"/>
              <a:ext cx="367665" cy="288290"/>
            </a:xfrm>
            <a:prstGeom prst="rect">
              <a:avLst/>
            </a:prstGeom>
          </xdr:spPr>
        </xdr:pic>
      </xdr:grpSp>
      <xdr:sp macro="" textlink="">
        <xdr:nvSpPr>
          <xdr:cNvPr id="4" name="Ellipse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0" y="0"/>
            <a:ext cx="1947413" cy="1971280"/>
          </a:xfrm>
          <a:prstGeom prst="ellipse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</xdr:grpSp>
    <xdr:clientData/>
  </xdr:twoCellAnchor>
  <xdr:twoCellAnchor>
    <xdr:from>
      <xdr:col>7</xdr:col>
      <xdr:colOff>161925</xdr:colOff>
      <xdr:row>4</xdr:row>
      <xdr:rowOff>28575</xdr:rowOff>
    </xdr:from>
    <xdr:to>
      <xdr:col>7</xdr:col>
      <xdr:colOff>496570</xdr:colOff>
      <xdr:row>4</xdr:row>
      <xdr:rowOff>354330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9171710" y="755939"/>
          <a:ext cx="334645" cy="325755"/>
          <a:chOff x="0" y="0"/>
          <a:chExt cx="3503221" cy="3716977"/>
        </a:xfrm>
      </xdr:grpSpPr>
      <xdr:pic>
        <xdr:nvPicPr>
          <xdr:cNvPr id="9" name="Grafik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76301" y="2980706"/>
            <a:ext cx="448945" cy="427355"/>
          </a:xfrm>
          <a:prstGeom prst="rect">
            <a:avLst/>
          </a:prstGeom>
        </xdr:spPr>
      </xdr:pic>
      <xdr:grpSp>
        <xdr:nvGrpSpPr>
          <xdr:cNvPr id="10" name="Gruppieren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GrpSpPr/>
        </xdr:nvGrpSpPr>
        <xdr:grpSpPr>
          <a:xfrm>
            <a:off x="748145" y="285007"/>
            <a:ext cx="1436445" cy="1234440"/>
            <a:chOff x="0" y="0"/>
            <a:chExt cx="1436445" cy="1234440"/>
          </a:xfrm>
        </xdr:grpSpPr>
        <xdr:pic>
          <xdr:nvPicPr>
            <xdr:cNvPr id="21" name="Grafik 20"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1106805" cy="1234440"/>
            </a:xfrm>
            <a:prstGeom prst="rect">
              <a:avLst/>
            </a:prstGeom>
          </xdr:spPr>
        </xdr:pic>
        <xdr:pic>
          <xdr:nvPicPr>
            <xdr:cNvPr id="22" name="Grafik 21">
              <a:extLst>
                <a:ext uri="{FF2B5EF4-FFF2-40B4-BE49-F238E27FC236}">
                  <a16:creationId xmlns:a16="http://schemas.microsoft.com/office/drawing/2014/main" id="{00000000-0008-0000-0400-00001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8780" y="356260"/>
              <a:ext cx="367665" cy="288290"/>
            </a:xfrm>
            <a:prstGeom prst="rect">
              <a:avLst/>
            </a:prstGeom>
          </xdr:spPr>
        </xdr:pic>
      </xdr:grpSp>
      <xdr:grpSp>
        <xdr:nvGrpSpPr>
          <xdr:cNvPr id="11" name="Gruppieren 10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GrpSpPr/>
        </xdr:nvGrpSpPr>
        <xdr:grpSpPr>
          <a:xfrm>
            <a:off x="486888" y="1733797"/>
            <a:ext cx="1448320" cy="1234440"/>
            <a:chOff x="0" y="0"/>
            <a:chExt cx="1448320" cy="1234440"/>
          </a:xfrm>
        </xdr:grpSpPr>
        <xdr:pic>
          <xdr:nvPicPr>
            <xdr:cNvPr id="19" name="Grafik 18"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80655" y="427512"/>
              <a:ext cx="367665" cy="288290"/>
            </a:xfrm>
            <a:prstGeom prst="rect">
              <a:avLst/>
            </a:prstGeom>
          </xdr:spPr>
        </xdr:pic>
        <xdr:pic>
          <xdr:nvPicPr>
            <xdr:cNvPr id="20" name="Grafik 19"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1106805" cy="1234440"/>
            </a:xfrm>
            <a:prstGeom prst="rect">
              <a:avLst/>
            </a:prstGeom>
          </xdr:spPr>
        </xdr:pic>
      </xdr:grpSp>
      <xdr:sp macro="" textlink="">
        <xdr:nvSpPr>
          <xdr:cNvPr id="12" name="Ellipse 1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/>
        </xdr:nvSpPr>
        <xdr:spPr>
          <a:xfrm>
            <a:off x="0" y="0"/>
            <a:ext cx="3503221" cy="3716977"/>
          </a:xfrm>
          <a:prstGeom prst="ellipse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  <xdr:sp macro="" textlink="">
        <xdr:nvSpPr>
          <xdr:cNvPr id="13" name="Ellipse 1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/>
        </xdr:nvSpPr>
        <xdr:spPr>
          <a:xfrm>
            <a:off x="617517" y="190005"/>
            <a:ext cx="1543792" cy="1508166"/>
          </a:xfrm>
          <a:prstGeom prst="ellipse">
            <a:avLst/>
          </a:prstGeom>
          <a:noFill/>
          <a:ln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  <xdr:sp macro="" textlink="">
        <xdr:nvSpPr>
          <xdr:cNvPr id="14" name="Ellipse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/>
        </xdr:nvSpPr>
        <xdr:spPr>
          <a:xfrm>
            <a:off x="1959429" y="926275"/>
            <a:ext cx="1460500" cy="2003202"/>
          </a:xfrm>
          <a:prstGeom prst="ellipse">
            <a:avLst/>
          </a:prstGeom>
          <a:noFill/>
          <a:ln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  <xdr:sp macro="" textlink="">
        <xdr:nvSpPr>
          <xdr:cNvPr id="15" name="Ellipse 14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SpPr/>
        </xdr:nvSpPr>
        <xdr:spPr>
          <a:xfrm>
            <a:off x="237506" y="1686296"/>
            <a:ext cx="1721485" cy="1508125"/>
          </a:xfrm>
          <a:prstGeom prst="ellipse">
            <a:avLst/>
          </a:prstGeom>
          <a:noFill/>
          <a:ln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CH"/>
          </a:p>
        </xdr:txBody>
      </xdr:sp>
      <xdr:grpSp>
        <xdr:nvGrpSpPr>
          <xdr:cNvPr id="16" name="Gruppieren 15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GrpSpPr/>
        </xdr:nvGrpSpPr>
        <xdr:grpSpPr>
          <a:xfrm>
            <a:off x="2113808" y="1377537"/>
            <a:ext cx="1305741" cy="1211283"/>
            <a:chOff x="0" y="0"/>
            <a:chExt cx="1436445" cy="1234440"/>
          </a:xfrm>
        </xdr:grpSpPr>
        <xdr:pic>
          <xdr:nvPicPr>
            <xdr:cNvPr id="17" name="Grafik 16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1106805" cy="1234440"/>
            </a:xfrm>
            <a:prstGeom prst="rect">
              <a:avLst/>
            </a:prstGeom>
          </xdr:spPr>
        </xdr:pic>
        <xdr:pic>
          <xdr:nvPicPr>
            <xdr:cNvPr id="18" name="Grafik 17"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8780" y="356260"/>
              <a:ext cx="367665" cy="288290"/>
            </a:xfrm>
            <a:prstGeom prst="rect">
              <a:avLst/>
            </a:prstGeom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showGridLines="0" tabSelected="1" workbookViewId="0">
      <selection activeCell="C5" sqref="C5"/>
    </sheetView>
  </sheetViews>
  <sheetFormatPr baseColWidth="10" defaultColWidth="9.1328125" defaultRowHeight="13.5" x14ac:dyDescent="0.35"/>
  <cols>
    <col min="1" max="1" width="12.265625" style="33" customWidth="1"/>
    <col min="2" max="2" width="45.46484375" style="39" customWidth="1"/>
    <col min="3" max="3" width="13.53125" style="33" customWidth="1"/>
    <col min="4" max="16384" width="9.1328125" style="33"/>
  </cols>
  <sheetData>
    <row r="1" spans="1:3" ht="13.9" x14ac:dyDescent="0.35">
      <c r="B1" s="34" t="s">
        <v>85</v>
      </c>
      <c r="C1" s="35"/>
    </row>
    <row r="2" spans="1:3" x14ac:dyDescent="0.35">
      <c r="B2" s="35"/>
      <c r="C2" s="35"/>
    </row>
    <row r="3" spans="1:3" ht="13.9" x14ac:dyDescent="0.35">
      <c r="B3" s="36" t="s">
        <v>79</v>
      </c>
      <c r="C3" s="35"/>
    </row>
    <row r="4" spans="1:3" x14ac:dyDescent="0.35">
      <c r="B4" s="75" t="s">
        <v>6</v>
      </c>
      <c r="C4" s="76"/>
    </row>
    <row r="5" spans="1:3" ht="13.9" x14ac:dyDescent="0.4">
      <c r="A5" s="38"/>
      <c r="B5" s="35"/>
      <c r="C5" s="35"/>
    </row>
    <row r="6" spans="1:3" ht="13.9" x14ac:dyDescent="0.35">
      <c r="B6" s="37" t="s">
        <v>83</v>
      </c>
      <c r="C6" s="45"/>
    </row>
    <row r="7" spans="1:3" ht="13.9" x14ac:dyDescent="0.4">
      <c r="A7" s="38" t="s">
        <v>98</v>
      </c>
      <c r="B7" s="73" t="s">
        <v>93</v>
      </c>
      <c r="C7" s="46"/>
    </row>
    <row r="8" spans="1:3" ht="13.9" x14ac:dyDescent="0.4">
      <c r="A8" s="38" t="s">
        <v>99</v>
      </c>
      <c r="B8" s="74" t="s">
        <v>92</v>
      </c>
      <c r="C8" s="45"/>
    </row>
    <row r="9" spans="1:3" s="38" customFormat="1" ht="13.9" x14ac:dyDescent="0.4">
      <c r="B9" s="37" t="s">
        <v>67</v>
      </c>
      <c r="C9" s="47">
        <f>'2 Auswertung I'!F41</f>
        <v>0</v>
      </c>
    </row>
    <row r="10" spans="1:3" ht="13.9" x14ac:dyDescent="0.4">
      <c r="A10" s="38"/>
      <c r="C10" s="45"/>
    </row>
    <row r="11" spans="1:3" ht="13.9" x14ac:dyDescent="0.4">
      <c r="A11" s="38"/>
      <c r="B11" s="37" t="s">
        <v>84</v>
      </c>
      <c r="C11" s="45"/>
    </row>
    <row r="12" spans="1:3" ht="13.9" x14ac:dyDescent="0.4">
      <c r="A12" s="38" t="s">
        <v>100</v>
      </c>
      <c r="B12" s="73" t="s">
        <v>94</v>
      </c>
      <c r="C12" s="45"/>
    </row>
    <row r="13" spans="1:3" ht="13.9" x14ac:dyDescent="0.4">
      <c r="A13" s="38" t="s">
        <v>101</v>
      </c>
      <c r="B13" s="74" t="s">
        <v>95</v>
      </c>
      <c r="C13" s="45"/>
    </row>
    <row r="14" spans="1:3" s="38" customFormat="1" ht="13.9" x14ac:dyDescent="0.4">
      <c r="B14" s="37" t="s">
        <v>67</v>
      </c>
      <c r="C14" s="47">
        <f>'3 Auswertung II'!F41</f>
        <v>0</v>
      </c>
    </row>
    <row r="15" spans="1:3" ht="13.9" x14ac:dyDescent="0.4">
      <c r="A15" s="38"/>
      <c r="C15" s="45"/>
    </row>
    <row r="16" spans="1:3" ht="13.9" x14ac:dyDescent="0.4">
      <c r="A16" s="38"/>
      <c r="B16" s="37" t="s">
        <v>81</v>
      </c>
      <c r="C16" s="46"/>
    </row>
    <row r="17" spans="1:3" ht="13.9" x14ac:dyDescent="0.4">
      <c r="A17" s="38" t="s">
        <v>102</v>
      </c>
      <c r="B17" s="73" t="s">
        <v>96</v>
      </c>
      <c r="C17" s="45"/>
    </row>
    <row r="18" spans="1:3" ht="13.9" x14ac:dyDescent="0.4">
      <c r="A18" s="38" t="s">
        <v>103</v>
      </c>
      <c r="B18" s="74" t="s">
        <v>97</v>
      </c>
      <c r="C18" s="45"/>
    </row>
    <row r="19" spans="1:3" s="38" customFormat="1" ht="13.9" x14ac:dyDescent="0.4">
      <c r="B19" s="37" t="s">
        <v>67</v>
      </c>
      <c r="C19" s="47">
        <f>'4 Auswertung III'!F41</f>
        <v>0</v>
      </c>
    </row>
    <row r="20" spans="1:3" x14ac:dyDescent="0.35">
      <c r="C20" s="45"/>
    </row>
    <row r="21" spans="1:3" x14ac:dyDescent="0.35">
      <c r="C21" s="45"/>
    </row>
    <row r="22" spans="1:3" x14ac:dyDescent="0.35">
      <c r="C22" s="45"/>
    </row>
    <row r="23" spans="1:3" ht="13.9" x14ac:dyDescent="0.35">
      <c r="A23" s="37" t="s">
        <v>86</v>
      </c>
    </row>
    <row r="24" spans="1:3" x14ac:dyDescent="0.35">
      <c r="A24" s="40" t="s">
        <v>6</v>
      </c>
      <c r="B24" s="41" t="s">
        <v>87</v>
      </c>
    </row>
    <row r="25" spans="1:3" x14ac:dyDescent="0.35">
      <c r="A25" s="40" t="s">
        <v>89</v>
      </c>
      <c r="B25" s="41" t="s">
        <v>88</v>
      </c>
    </row>
    <row r="26" spans="1:3" ht="28.5" customHeight="1" x14ac:dyDescent="0.35">
      <c r="A26" s="40" t="s">
        <v>82</v>
      </c>
      <c r="B26" s="42" t="s">
        <v>90</v>
      </c>
    </row>
  </sheetData>
  <sheetProtection sheet="1" objects="1" scenarios="1"/>
  <protectedRanges>
    <protectedRange sqref="B4:C4" name="Bereich1"/>
  </protectedRanges>
  <mergeCells count="1">
    <mergeCell ref="B4:C4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91827B-FCC3-4BF8-B72F-0754184787C3}">
          <x14:formula1>
            <xm:f>dropdowns!$A$3:$A$5</xm:f>
          </x14:formula1>
          <xm:sqref>B4:C4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42"/>
  <sheetViews>
    <sheetView showGridLines="0" zoomScaleNormal="100" workbookViewId="0">
      <selection activeCell="B19" sqref="B19"/>
    </sheetView>
  </sheetViews>
  <sheetFormatPr baseColWidth="10" defaultColWidth="9.1328125" defaultRowHeight="13.5" x14ac:dyDescent="0.35"/>
  <cols>
    <col min="1" max="1" width="9.1328125" style="14"/>
    <col min="2" max="2" width="9.1328125" style="15"/>
    <col min="3" max="3" width="27.86328125" style="14" customWidth="1"/>
    <col min="4" max="5" width="16.46484375" style="14" customWidth="1"/>
    <col min="6" max="6" width="13.1328125" style="14" customWidth="1"/>
    <col min="7" max="16384" width="9.1328125" style="14"/>
  </cols>
  <sheetData>
    <row r="1" spans="2:6" ht="13.9" x14ac:dyDescent="0.35">
      <c r="B1" s="19" t="s">
        <v>83</v>
      </c>
      <c r="C1" s="20"/>
      <c r="D1" s="20"/>
      <c r="E1" s="20"/>
      <c r="F1" s="20"/>
    </row>
    <row r="2" spans="2:6" x14ac:dyDescent="0.35">
      <c r="B2" s="20"/>
      <c r="C2" s="20"/>
      <c r="D2" s="20"/>
      <c r="E2" s="20"/>
      <c r="F2" s="20"/>
    </row>
    <row r="3" spans="2:6" ht="13.9" x14ac:dyDescent="0.35">
      <c r="B3" s="13" t="s">
        <v>79</v>
      </c>
      <c r="C3" s="21"/>
      <c r="D3" s="16"/>
      <c r="E3" s="16"/>
      <c r="F3" s="16"/>
    </row>
    <row r="4" spans="2:6" x14ac:dyDescent="0.35">
      <c r="B4" s="54" t="str">
        <f>'1 Zusammenzug Auswertungen'!B4:C4</f>
        <v>GEVER</v>
      </c>
      <c r="C4" s="55"/>
      <c r="D4" s="55"/>
      <c r="E4" s="55"/>
      <c r="F4" s="55"/>
    </row>
    <row r="5" spans="2:6" x14ac:dyDescent="0.35">
      <c r="B5" s="21"/>
      <c r="C5" s="21"/>
      <c r="D5" s="21"/>
      <c r="E5" s="21"/>
      <c r="F5" s="21"/>
    </row>
    <row r="6" spans="2:6" ht="13.9" x14ac:dyDescent="0.35">
      <c r="B6" s="13" t="s">
        <v>63</v>
      </c>
      <c r="C6" s="20"/>
      <c r="D6" s="16"/>
      <c r="E6" s="16"/>
      <c r="F6" s="16"/>
    </row>
    <row r="7" spans="2:6" x14ac:dyDescent="0.35">
      <c r="B7" s="72" t="str">
        <f>'1 Zusammenzug Auswertungen'!B7</f>
        <v>AA</v>
      </c>
      <c r="C7" s="55"/>
      <c r="D7" s="55"/>
      <c r="E7" s="55"/>
      <c r="F7" s="55"/>
    </row>
    <row r="8" spans="2:6" x14ac:dyDescent="0.35">
      <c r="B8" s="20"/>
      <c r="C8" s="17"/>
      <c r="D8" s="18"/>
      <c r="E8" s="18"/>
      <c r="F8" s="18"/>
    </row>
    <row r="9" spans="2:6" ht="13.9" x14ac:dyDescent="0.35">
      <c r="B9" s="13" t="s">
        <v>64</v>
      </c>
      <c r="C9" s="20"/>
      <c r="D9" s="18"/>
      <c r="E9" s="18"/>
      <c r="F9" s="18"/>
    </row>
    <row r="10" spans="2:6" x14ac:dyDescent="0.35">
      <c r="B10" s="72" t="str">
        <f>'1 Zusammenzug Auswertungen'!B8</f>
        <v>BB</v>
      </c>
      <c r="C10" s="55"/>
      <c r="D10" s="55"/>
      <c r="E10" s="55"/>
      <c r="F10" s="55"/>
    </row>
    <row r="11" spans="2:6" x14ac:dyDescent="0.35">
      <c r="B11" s="20"/>
      <c r="C11" s="17"/>
      <c r="D11" s="18"/>
      <c r="E11" s="18"/>
      <c r="F11" s="18"/>
    </row>
    <row r="12" spans="2:6" ht="13.9" x14ac:dyDescent="0.35">
      <c r="B12" s="13" t="s">
        <v>65</v>
      </c>
      <c r="C12" s="20"/>
      <c r="D12" s="1" t="s">
        <v>5</v>
      </c>
      <c r="E12" s="48" t="s">
        <v>66</v>
      </c>
      <c r="F12" s="1" t="s">
        <v>67</v>
      </c>
    </row>
    <row r="13" spans="2:6" ht="13.9" x14ac:dyDescent="0.35">
      <c r="B13" s="51" t="s">
        <v>68</v>
      </c>
      <c r="C13" s="52"/>
      <c r="D13" s="52"/>
      <c r="E13" s="52"/>
      <c r="F13" s="52"/>
    </row>
    <row r="14" spans="2:6" ht="28.5" customHeight="1" x14ac:dyDescent="0.35">
      <c r="B14" s="77">
        <v>100</v>
      </c>
      <c r="C14" s="12">
        <f>LOOKUP(B14,'5 Kriterienkatalog'!$A$6:$A$55,'5 Kriterienkatalog'!$B$6:$B$55)</f>
        <v>0</v>
      </c>
      <c r="D14" s="5">
        <f>LOOKUP(B14,'5 Kriterienkatalog'!$A$6:$A$55,'5 Kriterienkatalog'!$I$6:$I$55)</f>
        <v>0</v>
      </c>
      <c r="E14" s="78"/>
      <c r="F14" s="3">
        <f t="shared" ref="F14:F23" si="0">D14*E14</f>
        <v>0</v>
      </c>
    </row>
    <row r="15" spans="2:6" ht="28.5" customHeight="1" x14ac:dyDescent="0.35">
      <c r="B15" s="77">
        <v>100</v>
      </c>
      <c r="C15" s="12">
        <f>LOOKUP(B15,'5 Kriterienkatalog'!$A$6:$A$55,'5 Kriterienkatalog'!$B$6:$B$55)</f>
        <v>0</v>
      </c>
      <c r="D15" s="5">
        <f>LOOKUP(B15,'5 Kriterienkatalog'!$A$6:$A$55,'5 Kriterienkatalog'!$I$6:$I$55)</f>
        <v>0</v>
      </c>
      <c r="E15" s="78"/>
      <c r="F15" s="3">
        <f t="shared" si="0"/>
        <v>0</v>
      </c>
    </row>
    <row r="16" spans="2:6" ht="28.5" customHeight="1" x14ac:dyDescent="0.35">
      <c r="B16" s="77">
        <v>100</v>
      </c>
      <c r="C16" s="12">
        <f>LOOKUP(B16,'5 Kriterienkatalog'!$A$6:$A$55,'5 Kriterienkatalog'!$B$6:$B$55)</f>
        <v>0</v>
      </c>
      <c r="D16" s="5">
        <f>LOOKUP(B16,'5 Kriterienkatalog'!$A$6:$A$55,'5 Kriterienkatalog'!$I$6:$I$55)</f>
        <v>0</v>
      </c>
      <c r="E16" s="78"/>
      <c r="F16" s="3">
        <f t="shared" si="0"/>
        <v>0</v>
      </c>
    </row>
    <row r="17" spans="2:6" ht="28.5" customHeight="1" x14ac:dyDescent="0.35">
      <c r="B17" s="77">
        <v>100</v>
      </c>
      <c r="C17" s="12">
        <f>LOOKUP(B17,'5 Kriterienkatalog'!$A$6:$A$55,'5 Kriterienkatalog'!$B$6:$B$55)</f>
        <v>0</v>
      </c>
      <c r="D17" s="5">
        <f>LOOKUP(B17,'5 Kriterienkatalog'!$A$6:$A$55,'5 Kriterienkatalog'!$I$6:$I$55)</f>
        <v>0</v>
      </c>
      <c r="E17" s="78"/>
      <c r="F17" s="3">
        <f t="shared" si="0"/>
        <v>0</v>
      </c>
    </row>
    <row r="18" spans="2:6" ht="28.5" customHeight="1" x14ac:dyDescent="0.35">
      <c r="B18" s="77">
        <v>100</v>
      </c>
      <c r="C18" s="12">
        <f>LOOKUP(B18,'5 Kriterienkatalog'!$A$6:$A$55,'5 Kriterienkatalog'!$B$6:$B$55)</f>
        <v>0</v>
      </c>
      <c r="D18" s="5">
        <f>LOOKUP(B18,'5 Kriterienkatalog'!$A$6:$A$55,'5 Kriterienkatalog'!$I$6:$I$55)</f>
        <v>0</v>
      </c>
      <c r="E18" s="78"/>
      <c r="F18" s="3">
        <f t="shared" si="0"/>
        <v>0</v>
      </c>
    </row>
    <row r="19" spans="2:6" ht="28.5" customHeight="1" x14ac:dyDescent="0.35">
      <c r="B19" s="77">
        <v>100</v>
      </c>
      <c r="C19" s="12">
        <f>LOOKUP(B19,'5 Kriterienkatalog'!$A$6:$A$55,'5 Kriterienkatalog'!$B$6:$B$55)</f>
        <v>0</v>
      </c>
      <c r="D19" s="5">
        <f>LOOKUP(B19,'5 Kriterienkatalog'!$A$6:$A$55,'5 Kriterienkatalog'!$I$6:$I$55)</f>
        <v>0</v>
      </c>
      <c r="E19" s="78"/>
      <c r="F19" s="3">
        <f t="shared" si="0"/>
        <v>0</v>
      </c>
    </row>
    <row r="20" spans="2:6" ht="28.5" customHeight="1" x14ac:dyDescent="0.35">
      <c r="B20" s="77">
        <v>100</v>
      </c>
      <c r="C20" s="12">
        <f>LOOKUP(B20,'5 Kriterienkatalog'!$A$6:$A$55,'5 Kriterienkatalog'!$B$6:$B$55)</f>
        <v>0</v>
      </c>
      <c r="D20" s="5">
        <f>LOOKUP(B20,'5 Kriterienkatalog'!$A$6:$A$55,'5 Kriterienkatalog'!$I$6:$I$55)</f>
        <v>0</v>
      </c>
      <c r="E20" s="78"/>
      <c r="F20" s="3">
        <f t="shared" si="0"/>
        <v>0</v>
      </c>
    </row>
    <row r="21" spans="2:6" ht="28.5" customHeight="1" x14ac:dyDescent="0.35">
      <c r="B21" s="77">
        <v>100</v>
      </c>
      <c r="C21" s="12">
        <f>LOOKUP(B21,'5 Kriterienkatalog'!$A$6:$A$55,'5 Kriterienkatalog'!$B$6:$B$55)</f>
        <v>0</v>
      </c>
      <c r="D21" s="5">
        <f>LOOKUP(B21,'5 Kriterienkatalog'!$A$6:$A$55,'5 Kriterienkatalog'!$I$6:$I$55)</f>
        <v>0</v>
      </c>
      <c r="E21" s="78"/>
      <c r="F21" s="3">
        <f t="shared" si="0"/>
        <v>0</v>
      </c>
    </row>
    <row r="22" spans="2:6" ht="28.5" customHeight="1" x14ac:dyDescent="0.35">
      <c r="B22" s="77">
        <v>100</v>
      </c>
      <c r="C22" s="12">
        <f>LOOKUP(B22,'5 Kriterienkatalog'!$A$6:$A$55,'5 Kriterienkatalog'!$B$6:$B$55)</f>
        <v>0</v>
      </c>
      <c r="D22" s="5">
        <f>LOOKUP(B22,'5 Kriterienkatalog'!$A$6:$A$55,'5 Kriterienkatalog'!$I$6:$I$55)</f>
        <v>0</v>
      </c>
      <c r="E22" s="78"/>
      <c r="F22" s="3">
        <f t="shared" si="0"/>
        <v>0</v>
      </c>
    </row>
    <row r="23" spans="2:6" ht="28.5" customHeight="1" x14ac:dyDescent="0.35">
      <c r="B23" s="77">
        <v>100</v>
      </c>
      <c r="C23" s="12">
        <f>LOOKUP(B23,'5 Kriterienkatalog'!$A$6:$A$55,'5 Kriterienkatalog'!$B$6:$B$55)</f>
        <v>0</v>
      </c>
      <c r="D23" s="5">
        <f>LOOKUP(B23,'5 Kriterienkatalog'!$A$6:$A$55,'5 Kriterienkatalog'!$I$6:$I$55)</f>
        <v>0</v>
      </c>
      <c r="E23" s="78"/>
      <c r="F23" s="3">
        <f t="shared" si="0"/>
        <v>0</v>
      </c>
    </row>
    <row r="24" spans="2:6" x14ac:dyDescent="0.35">
      <c r="C24" s="4"/>
      <c r="D24" s="5"/>
      <c r="E24" s="3"/>
      <c r="F24" s="3"/>
    </row>
    <row r="25" spans="2:6" ht="13.9" x14ac:dyDescent="0.35">
      <c r="B25" s="11" t="s">
        <v>69</v>
      </c>
      <c r="D25" s="6"/>
      <c r="E25" s="7"/>
      <c r="F25" s="7">
        <f>SUM(F14:F23)</f>
        <v>0</v>
      </c>
    </row>
    <row r="26" spans="2:6" x14ac:dyDescent="0.35">
      <c r="C26" s="8"/>
      <c r="D26" s="5"/>
      <c r="E26" s="3"/>
      <c r="F26" s="3"/>
    </row>
    <row r="27" spans="2:6" ht="13.9" x14ac:dyDescent="0.35">
      <c r="B27" s="51" t="s">
        <v>70</v>
      </c>
      <c r="C27" s="53"/>
      <c r="D27" s="53"/>
      <c r="E27" s="53"/>
      <c r="F27" s="53"/>
    </row>
    <row r="28" spans="2:6" ht="28.5" customHeight="1" x14ac:dyDescent="0.35">
      <c r="B28" s="77">
        <v>100</v>
      </c>
      <c r="C28" s="4">
        <f>LOOKUP(B28,'5 Kriterienkatalog'!$A$6:$A$55,'5 Kriterienkatalog'!$B$6:$B$55)</f>
        <v>0</v>
      </c>
      <c r="D28" s="5">
        <f>LOOKUP(B28,'5 Kriterienkatalog'!$A$6:$A$55,'5 Kriterienkatalog'!$I$6:$I$55)</f>
        <v>0</v>
      </c>
      <c r="E28" s="78"/>
      <c r="F28" s="3">
        <f>D28*E28</f>
        <v>0</v>
      </c>
    </row>
    <row r="29" spans="2:6" ht="28.5" customHeight="1" x14ac:dyDescent="0.35">
      <c r="B29" s="77">
        <v>100</v>
      </c>
      <c r="C29" s="4">
        <f>LOOKUP(B29,'5 Kriterienkatalog'!$A$6:$A$55,'5 Kriterienkatalog'!$B$6:$B$55)</f>
        <v>0</v>
      </c>
      <c r="D29" s="5">
        <f>LOOKUP(B29,'5 Kriterienkatalog'!$A$6:$A$55,'5 Kriterienkatalog'!$I$6:$I$55)</f>
        <v>0</v>
      </c>
      <c r="E29" s="78"/>
      <c r="F29" s="3">
        <f>D29*E29</f>
        <v>0</v>
      </c>
    </row>
    <row r="30" spans="2:6" ht="28.5" customHeight="1" x14ac:dyDescent="0.35">
      <c r="B30" s="77">
        <v>100</v>
      </c>
      <c r="C30" s="4">
        <f>LOOKUP(B30,'5 Kriterienkatalog'!$A$6:$A$55,'5 Kriterienkatalog'!$B$6:$B$55)</f>
        <v>0</v>
      </c>
      <c r="D30" s="5">
        <f>LOOKUP(B30,'5 Kriterienkatalog'!$A$6:$A$55,'5 Kriterienkatalog'!$I$6:$I$55)</f>
        <v>0</v>
      </c>
      <c r="E30" s="78"/>
      <c r="F30" s="3">
        <f t="shared" ref="F30:F34" si="1">D30*E30</f>
        <v>0</v>
      </c>
    </row>
    <row r="31" spans="2:6" ht="28.5" customHeight="1" x14ac:dyDescent="0.35">
      <c r="B31" s="77">
        <v>100</v>
      </c>
      <c r="C31" s="4">
        <f>LOOKUP(B31,'5 Kriterienkatalog'!$A$6:$A$55,'5 Kriterienkatalog'!$B$6:$B$55)</f>
        <v>0</v>
      </c>
      <c r="D31" s="5">
        <f>LOOKUP(B31,'5 Kriterienkatalog'!$A$6:$A$55,'5 Kriterienkatalog'!$I$6:$I$55)</f>
        <v>0</v>
      </c>
      <c r="E31" s="78"/>
      <c r="F31" s="3">
        <f t="shared" si="1"/>
        <v>0</v>
      </c>
    </row>
    <row r="32" spans="2:6" ht="28.5" customHeight="1" x14ac:dyDescent="0.35">
      <c r="B32" s="77">
        <v>100</v>
      </c>
      <c r="C32" s="4">
        <f>LOOKUP(B32,'5 Kriterienkatalog'!$A$6:$A$55,'5 Kriterienkatalog'!$B$6:$B$55)</f>
        <v>0</v>
      </c>
      <c r="D32" s="5">
        <f>LOOKUP(B32,'5 Kriterienkatalog'!$A$6:$A$55,'5 Kriterienkatalog'!$I$6:$I$55)</f>
        <v>0</v>
      </c>
      <c r="E32" s="78"/>
      <c r="F32" s="3">
        <f t="shared" si="1"/>
        <v>0</v>
      </c>
    </row>
    <row r="33" spans="2:6" ht="28.5" customHeight="1" x14ac:dyDescent="0.35">
      <c r="B33" s="77">
        <v>100</v>
      </c>
      <c r="C33" s="4">
        <f>LOOKUP(B33,'5 Kriterienkatalog'!$A$6:$A$55,'5 Kriterienkatalog'!$B$6:$B$55)</f>
        <v>0</v>
      </c>
      <c r="D33" s="5">
        <f>LOOKUP(B33,'5 Kriterienkatalog'!$A$6:$A$55,'5 Kriterienkatalog'!$I$6:$I$55)</f>
        <v>0</v>
      </c>
      <c r="E33" s="78"/>
      <c r="F33" s="3">
        <f t="shared" si="1"/>
        <v>0</v>
      </c>
    </row>
    <row r="34" spans="2:6" ht="28.5" customHeight="1" x14ac:dyDescent="0.35">
      <c r="B34" s="77">
        <v>100</v>
      </c>
      <c r="C34" s="4">
        <f>LOOKUP(B34,'5 Kriterienkatalog'!$A$6:$A$55,'5 Kriterienkatalog'!$B$6:$B$55)</f>
        <v>0</v>
      </c>
      <c r="D34" s="5">
        <f>LOOKUP(B34,'5 Kriterienkatalog'!$A$6:$A$55,'5 Kriterienkatalog'!$I$6:$I$55)</f>
        <v>0</v>
      </c>
      <c r="E34" s="78"/>
      <c r="F34" s="3">
        <f t="shared" si="1"/>
        <v>0</v>
      </c>
    </row>
    <row r="35" spans="2:6" ht="28.5" customHeight="1" x14ac:dyDescent="0.35">
      <c r="B35" s="77">
        <v>100</v>
      </c>
      <c r="C35" s="4">
        <f>LOOKUP(B35,'5 Kriterienkatalog'!$A$6:$A$55,'5 Kriterienkatalog'!$B$6:$B$55)</f>
        <v>0</v>
      </c>
      <c r="D35" s="5">
        <f>LOOKUP(B35,'5 Kriterienkatalog'!$A$6:$A$55,'5 Kriterienkatalog'!$I$6:$I$55)</f>
        <v>0</v>
      </c>
      <c r="E35" s="78"/>
      <c r="F35" s="3">
        <f>D35*E35</f>
        <v>0</v>
      </c>
    </row>
    <row r="36" spans="2:6" ht="28.5" customHeight="1" x14ac:dyDescent="0.35">
      <c r="B36" s="77">
        <v>100</v>
      </c>
      <c r="C36" s="4">
        <f>LOOKUP(B36,'5 Kriterienkatalog'!$A$6:$A$55,'5 Kriterienkatalog'!$B$6:$B$55)</f>
        <v>0</v>
      </c>
      <c r="D36" s="5">
        <f>LOOKUP(B36,'5 Kriterienkatalog'!$A$6:$A$55,'5 Kriterienkatalog'!$I$6:$I$55)</f>
        <v>0</v>
      </c>
      <c r="E36" s="78"/>
      <c r="F36" s="3">
        <f>D36*E36</f>
        <v>0</v>
      </c>
    </row>
    <row r="37" spans="2:6" ht="28.5" customHeight="1" x14ac:dyDescent="0.35">
      <c r="B37" s="77">
        <v>100</v>
      </c>
      <c r="C37" s="4">
        <f>LOOKUP(B37,'5 Kriterienkatalog'!$A$6:$A$55,'5 Kriterienkatalog'!$B$6:$B$55)</f>
        <v>0</v>
      </c>
      <c r="D37" s="5">
        <f>LOOKUP(B37,'5 Kriterienkatalog'!$A$6:$A$55,'5 Kriterienkatalog'!$I$6:$I$55)</f>
        <v>0</v>
      </c>
      <c r="E37" s="78"/>
      <c r="F37" s="3">
        <f>D37*E37</f>
        <v>0</v>
      </c>
    </row>
    <row r="38" spans="2:6" x14ac:dyDescent="0.35">
      <c r="C38" s="4"/>
      <c r="D38" s="5"/>
      <c r="E38" s="3"/>
      <c r="F38" s="3"/>
    </row>
    <row r="39" spans="2:6" ht="13.9" x14ac:dyDescent="0.35">
      <c r="B39" s="11" t="s">
        <v>69</v>
      </c>
      <c r="D39" s="6"/>
      <c r="E39" s="7"/>
      <c r="F39" s="7">
        <f>SUM(F28:F38)</f>
        <v>0</v>
      </c>
    </row>
    <row r="40" spans="2:6" x14ac:dyDescent="0.35">
      <c r="C40" s="2"/>
      <c r="D40" s="5"/>
      <c r="E40" s="3"/>
      <c r="F40" s="3"/>
    </row>
    <row r="41" spans="2:6" ht="13.9" x14ac:dyDescent="0.35">
      <c r="B41" s="13" t="s">
        <v>71</v>
      </c>
      <c r="D41" s="9"/>
      <c r="E41" s="10"/>
      <c r="F41" s="10">
        <f>SUM(F25+F39)</f>
        <v>0</v>
      </c>
    </row>
    <row r="42" spans="2:6" x14ac:dyDescent="0.35">
      <c r="C42" s="2"/>
      <c r="D42" s="5"/>
      <c r="E42" s="3"/>
      <c r="F42" s="3"/>
    </row>
  </sheetData>
  <sheetProtection sheet="1" objects="1" scenarios="1"/>
  <protectedRanges>
    <protectedRange sqref="B7 B10 B28:B37 B14:B23 E14:E23 E28:E37" name="Bereich"/>
  </protectedRanges>
  <mergeCells count="5">
    <mergeCell ref="B13:F13"/>
    <mergeCell ref="B27:F27"/>
    <mergeCell ref="B7:F7"/>
    <mergeCell ref="B10:F10"/>
    <mergeCell ref="B4:F4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AD8337-671F-4073-94FF-C048B055476A}">
          <x14:formula1>
            <xm:f>dropdowns!$C$3:$C$5</xm:f>
          </x14:formula1>
          <xm:sqref>E14:E23 E28:E37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42"/>
  <sheetViews>
    <sheetView showGridLines="0" workbookViewId="0">
      <selection activeCell="E14" sqref="E14"/>
    </sheetView>
  </sheetViews>
  <sheetFormatPr baseColWidth="10" defaultColWidth="9.1328125" defaultRowHeight="13.5" x14ac:dyDescent="0.35"/>
  <cols>
    <col min="1" max="1" width="9.1328125" style="14"/>
    <col min="2" max="2" width="9.1328125" style="15"/>
    <col min="3" max="3" width="27.86328125" style="14" customWidth="1"/>
    <col min="4" max="5" width="16.46484375" style="14" customWidth="1"/>
    <col min="6" max="6" width="13.1328125" style="14" customWidth="1"/>
    <col min="7" max="16384" width="9.1328125" style="14"/>
  </cols>
  <sheetData>
    <row r="1" spans="2:6" ht="13.9" x14ac:dyDescent="0.35">
      <c r="B1" s="19" t="s">
        <v>84</v>
      </c>
      <c r="C1" s="21"/>
      <c r="D1" s="21"/>
      <c r="E1" s="21"/>
      <c r="F1" s="21"/>
    </row>
    <row r="2" spans="2:6" x14ac:dyDescent="0.35">
      <c r="B2" s="21"/>
      <c r="C2" s="21"/>
      <c r="D2" s="21"/>
      <c r="E2" s="21"/>
      <c r="F2" s="21"/>
    </row>
    <row r="3" spans="2:6" ht="13.9" x14ac:dyDescent="0.35">
      <c r="B3" s="13" t="s">
        <v>79</v>
      </c>
      <c r="C3" s="21"/>
      <c r="D3" s="16"/>
      <c r="E3" s="16"/>
      <c r="F3" s="16"/>
    </row>
    <row r="4" spans="2:6" x14ac:dyDescent="0.35">
      <c r="B4" s="55" t="str">
        <f>'1 Zusammenzug Auswertungen'!B4:C4</f>
        <v>GEVER</v>
      </c>
      <c r="C4" s="55"/>
      <c r="D4" s="55"/>
      <c r="E4" s="55"/>
      <c r="F4" s="55"/>
    </row>
    <row r="5" spans="2:6" x14ac:dyDescent="0.35">
      <c r="B5" s="21"/>
      <c r="C5" s="21"/>
      <c r="D5" s="21"/>
      <c r="E5" s="21"/>
      <c r="F5" s="21"/>
    </row>
    <row r="6" spans="2:6" ht="13.9" x14ac:dyDescent="0.35">
      <c r="B6" s="13" t="s">
        <v>63</v>
      </c>
      <c r="C6" s="21"/>
      <c r="D6" s="16"/>
      <c r="E6" s="16"/>
      <c r="F6" s="16"/>
    </row>
    <row r="7" spans="2:6" x14ac:dyDescent="0.35">
      <c r="B7" s="72" t="str">
        <f>'1 Zusammenzug Auswertungen'!B12</f>
        <v>CC</v>
      </c>
      <c r="C7" s="55"/>
      <c r="D7" s="55"/>
      <c r="E7" s="55"/>
      <c r="F7" s="55"/>
    </row>
    <row r="8" spans="2:6" x14ac:dyDescent="0.35">
      <c r="B8" s="21"/>
      <c r="C8" s="17"/>
      <c r="D8" s="18"/>
      <c r="E8" s="18"/>
      <c r="F8" s="18"/>
    </row>
    <row r="9" spans="2:6" ht="13.9" x14ac:dyDescent="0.35">
      <c r="B9" s="13" t="s">
        <v>64</v>
      </c>
      <c r="C9" s="21"/>
      <c r="D9" s="18"/>
      <c r="E9" s="18"/>
      <c r="F9" s="18"/>
    </row>
    <row r="10" spans="2:6" x14ac:dyDescent="0.35">
      <c r="B10" s="72" t="str">
        <f>'1 Zusammenzug Auswertungen'!B13</f>
        <v>DD</v>
      </c>
      <c r="C10" s="55"/>
      <c r="D10" s="55"/>
      <c r="E10" s="55"/>
      <c r="F10" s="55"/>
    </row>
    <row r="11" spans="2:6" x14ac:dyDescent="0.35">
      <c r="B11" s="21"/>
      <c r="C11" s="17"/>
      <c r="D11" s="18"/>
      <c r="E11" s="18"/>
      <c r="F11" s="18"/>
    </row>
    <row r="12" spans="2:6" ht="13.9" x14ac:dyDescent="0.35">
      <c r="B12" s="13" t="s">
        <v>65</v>
      </c>
      <c r="C12" s="21"/>
      <c r="D12" s="1" t="s">
        <v>5</v>
      </c>
      <c r="E12" s="48" t="s">
        <v>66</v>
      </c>
      <c r="F12" s="1" t="s">
        <v>67</v>
      </c>
    </row>
    <row r="13" spans="2:6" ht="13.9" x14ac:dyDescent="0.35">
      <c r="B13" s="51" t="s">
        <v>68</v>
      </c>
      <c r="C13" s="52"/>
      <c r="D13" s="52"/>
      <c r="E13" s="52"/>
      <c r="F13" s="52"/>
    </row>
    <row r="14" spans="2:6" ht="28.5" customHeight="1" x14ac:dyDescent="0.35">
      <c r="B14" s="44">
        <f>'2 Auswertung I'!B14</f>
        <v>100</v>
      </c>
      <c r="C14" s="12">
        <f>LOOKUP(B14,'5 Kriterienkatalog'!$A$6:$A$55,'5 Kriterienkatalog'!$B$6:$B$55)</f>
        <v>0</v>
      </c>
      <c r="D14" s="5">
        <f>LOOKUP(B14,'5 Kriterienkatalog'!$A$6:$A$55,'5 Kriterienkatalog'!$I$6:$I$55)</f>
        <v>0</v>
      </c>
      <c r="E14" s="78"/>
      <c r="F14" s="3">
        <f t="shared" ref="F14:F23" si="0">D14*E14</f>
        <v>0</v>
      </c>
    </row>
    <row r="15" spans="2:6" ht="28.5" customHeight="1" x14ac:dyDescent="0.35">
      <c r="B15" s="44">
        <f>'2 Auswertung I'!B15</f>
        <v>100</v>
      </c>
      <c r="C15" s="12">
        <f>LOOKUP(B15,'5 Kriterienkatalog'!$A$6:$A$55,'5 Kriterienkatalog'!$B$6:$B$55)</f>
        <v>0</v>
      </c>
      <c r="D15" s="5">
        <f>LOOKUP(B15,'5 Kriterienkatalog'!$A$6:$A$55,'5 Kriterienkatalog'!$I$6:$I$55)</f>
        <v>0</v>
      </c>
      <c r="E15" s="78"/>
      <c r="F15" s="3">
        <f t="shared" si="0"/>
        <v>0</v>
      </c>
    </row>
    <row r="16" spans="2:6" ht="28.5" customHeight="1" x14ac:dyDescent="0.35">
      <c r="B16" s="44">
        <f>'2 Auswertung I'!B16</f>
        <v>100</v>
      </c>
      <c r="C16" s="12">
        <f>LOOKUP(B16,'5 Kriterienkatalog'!$A$6:$A$55,'5 Kriterienkatalog'!$B$6:$B$55)</f>
        <v>0</v>
      </c>
      <c r="D16" s="5">
        <f>LOOKUP(B16,'5 Kriterienkatalog'!$A$6:$A$55,'5 Kriterienkatalog'!$I$6:$I$55)</f>
        <v>0</v>
      </c>
      <c r="E16" s="78"/>
      <c r="F16" s="3">
        <f t="shared" si="0"/>
        <v>0</v>
      </c>
    </row>
    <row r="17" spans="2:6" ht="28.5" customHeight="1" x14ac:dyDescent="0.35">
      <c r="B17" s="44">
        <f>'2 Auswertung I'!B17</f>
        <v>100</v>
      </c>
      <c r="C17" s="12">
        <f>LOOKUP(B17,'5 Kriterienkatalog'!$A$6:$A$55,'5 Kriterienkatalog'!$B$6:$B$55)</f>
        <v>0</v>
      </c>
      <c r="D17" s="5">
        <f>LOOKUP(B17,'5 Kriterienkatalog'!$A$6:$A$55,'5 Kriterienkatalog'!$I$6:$I$55)</f>
        <v>0</v>
      </c>
      <c r="E17" s="78"/>
      <c r="F17" s="3">
        <f t="shared" si="0"/>
        <v>0</v>
      </c>
    </row>
    <row r="18" spans="2:6" ht="28.5" customHeight="1" x14ac:dyDescent="0.35">
      <c r="B18" s="44">
        <f>'2 Auswertung I'!B18</f>
        <v>100</v>
      </c>
      <c r="C18" s="12">
        <f>LOOKUP(B18,'5 Kriterienkatalog'!$A$6:$A$55,'5 Kriterienkatalog'!$B$6:$B$55)</f>
        <v>0</v>
      </c>
      <c r="D18" s="5">
        <f>LOOKUP(B18,'5 Kriterienkatalog'!$A$6:$A$55,'5 Kriterienkatalog'!$I$6:$I$55)</f>
        <v>0</v>
      </c>
      <c r="E18" s="78"/>
      <c r="F18" s="3">
        <f t="shared" si="0"/>
        <v>0</v>
      </c>
    </row>
    <row r="19" spans="2:6" ht="28.5" customHeight="1" x14ac:dyDescent="0.35">
      <c r="B19" s="44">
        <f>'2 Auswertung I'!B19</f>
        <v>100</v>
      </c>
      <c r="C19" s="12">
        <f>LOOKUP(B19,'5 Kriterienkatalog'!$A$6:$A$55,'5 Kriterienkatalog'!$B$6:$B$55)</f>
        <v>0</v>
      </c>
      <c r="D19" s="5">
        <f>LOOKUP(B19,'5 Kriterienkatalog'!$A$6:$A$55,'5 Kriterienkatalog'!$I$6:$I$55)</f>
        <v>0</v>
      </c>
      <c r="E19" s="78"/>
      <c r="F19" s="3">
        <f t="shared" si="0"/>
        <v>0</v>
      </c>
    </row>
    <row r="20" spans="2:6" ht="28.5" customHeight="1" x14ac:dyDescent="0.35">
      <c r="B20" s="44">
        <f>'2 Auswertung I'!B20</f>
        <v>100</v>
      </c>
      <c r="C20" s="12">
        <f>LOOKUP(B20,'5 Kriterienkatalog'!$A$6:$A$55,'5 Kriterienkatalog'!$B$6:$B$55)</f>
        <v>0</v>
      </c>
      <c r="D20" s="5">
        <f>LOOKUP(B20,'5 Kriterienkatalog'!$A$6:$A$55,'5 Kriterienkatalog'!$I$6:$I$55)</f>
        <v>0</v>
      </c>
      <c r="E20" s="78"/>
      <c r="F20" s="3">
        <f t="shared" si="0"/>
        <v>0</v>
      </c>
    </row>
    <row r="21" spans="2:6" ht="28.5" customHeight="1" x14ac:dyDescent="0.35">
      <c r="B21" s="44">
        <f>'2 Auswertung I'!B21</f>
        <v>100</v>
      </c>
      <c r="C21" s="12">
        <f>LOOKUP(B21,'5 Kriterienkatalog'!$A$6:$A$55,'5 Kriterienkatalog'!$B$6:$B$55)</f>
        <v>0</v>
      </c>
      <c r="D21" s="5">
        <f>LOOKUP(B21,'5 Kriterienkatalog'!$A$6:$A$55,'5 Kriterienkatalog'!$I$6:$I$55)</f>
        <v>0</v>
      </c>
      <c r="E21" s="78"/>
      <c r="F21" s="3">
        <f t="shared" si="0"/>
        <v>0</v>
      </c>
    </row>
    <row r="22" spans="2:6" ht="28.5" customHeight="1" x14ac:dyDescent="0.35">
      <c r="B22" s="44">
        <f>'2 Auswertung I'!B22</f>
        <v>100</v>
      </c>
      <c r="C22" s="12">
        <f>LOOKUP(B22,'5 Kriterienkatalog'!$A$6:$A$55,'5 Kriterienkatalog'!$B$6:$B$55)</f>
        <v>0</v>
      </c>
      <c r="D22" s="5">
        <f>LOOKUP(B22,'5 Kriterienkatalog'!$A$6:$A$55,'5 Kriterienkatalog'!$I$6:$I$55)</f>
        <v>0</v>
      </c>
      <c r="E22" s="78"/>
      <c r="F22" s="3">
        <f t="shared" si="0"/>
        <v>0</v>
      </c>
    </row>
    <row r="23" spans="2:6" ht="28.5" customHeight="1" x14ac:dyDescent="0.35">
      <c r="B23" s="44">
        <f>'2 Auswertung I'!B23</f>
        <v>100</v>
      </c>
      <c r="C23" s="12">
        <f>LOOKUP(B23,'5 Kriterienkatalog'!$A$6:$A$55,'5 Kriterienkatalog'!$B$6:$B$55)</f>
        <v>0</v>
      </c>
      <c r="D23" s="5">
        <f>LOOKUP(B23,'5 Kriterienkatalog'!$A$6:$A$55,'5 Kriterienkatalog'!$I$6:$I$55)</f>
        <v>0</v>
      </c>
      <c r="E23" s="78"/>
      <c r="F23" s="3">
        <f t="shared" si="0"/>
        <v>0</v>
      </c>
    </row>
    <row r="24" spans="2:6" x14ac:dyDescent="0.35">
      <c r="C24" s="4"/>
      <c r="D24" s="5"/>
      <c r="E24" s="3"/>
      <c r="F24" s="3"/>
    </row>
    <row r="25" spans="2:6" ht="13.9" x14ac:dyDescent="0.35">
      <c r="B25" s="11" t="s">
        <v>69</v>
      </c>
      <c r="D25" s="6"/>
      <c r="E25" s="7"/>
      <c r="F25" s="7">
        <f>SUM(F14:F23)</f>
        <v>0</v>
      </c>
    </row>
    <row r="26" spans="2:6" x14ac:dyDescent="0.35">
      <c r="C26" s="8"/>
      <c r="D26" s="5"/>
      <c r="E26" s="3"/>
      <c r="F26" s="3"/>
    </row>
    <row r="27" spans="2:6" ht="13.9" x14ac:dyDescent="0.35">
      <c r="B27" s="51" t="s">
        <v>70</v>
      </c>
      <c r="C27" s="53"/>
      <c r="D27" s="53"/>
      <c r="E27" s="53"/>
      <c r="F27" s="53"/>
    </row>
    <row r="28" spans="2:6" ht="28.5" customHeight="1" x14ac:dyDescent="0.35">
      <c r="B28" s="44">
        <f>'2 Auswertung I'!B28</f>
        <v>100</v>
      </c>
      <c r="C28" s="4">
        <f>LOOKUP(B28,'5 Kriterienkatalog'!$A$6:$A$55,'5 Kriterienkatalog'!$B$6:$B$55)</f>
        <v>0</v>
      </c>
      <c r="D28" s="5">
        <f>LOOKUP(B28,'5 Kriterienkatalog'!$A$6:$A$55,'5 Kriterienkatalog'!$I$6:$I$55)</f>
        <v>0</v>
      </c>
      <c r="E28" s="78"/>
      <c r="F28" s="3">
        <f>D28*E28</f>
        <v>0</v>
      </c>
    </row>
    <row r="29" spans="2:6" ht="28.5" customHeight="1" x14ac:dyDescent="0.35">
      <c r="B29" s="44">
        <f>'2 Auswertung I'!B29</f>
        <v>100</v>
      </c>
      <c r="C29" s="4">
        <f>LOOKUP(B29,'5 Kriterienkatalog'!$A$6:$A$55,'5 Kriterienkatalog'!$B$6:$B$55)</f>
        <v>0</v>
      </c>
      <c r="D29" s="5">
        <f>LOOKUP(B29,'5 Kriterienkatalog'!$A$6:$A$55,'5 Kriterienkatalog'!$I$6:$I$55)</f>
        <v>0</v>
      </c>
      <c r="E29" s="78"/>
      <c r="F29" s="3">
        <f>D29*E29</f>
        <v>0</v>
      </c>
    </row>
    <row r="30" spans="2:6" ht="28.5" customHeight="1" x14ac:dyDescent="0.35">
      <c r="B30" s="44">
        <f>'2 Auswertung I'!B30</f>
        <v>100</v>
      </c>
      <c r="C30" s="4">
        <f>LOOKUP(B30,'5 Kriterienkatalog'!$A$6:$A$55,'5 Kriterienkatalog'!$B$6:$B$55)</f>
        <v>0</v>
      </c>
      <c r="D30" s="5">
        <f>LOOKUP(B30,'5 Kriterienkatalog'!$A$6:$A$55,'5 Kriterienkatalog'!$I$6:$I$55)</f>
        <v>0</v>
      </c>
      <c r="E30" s="78"/>
      <c r="F30" s="3">
        <f t="shared" ref="F30:F34" si="1">D30*E30</f>
        <v>0</v>
      </c>
    </row>
    <row r="31" spans="2:6" ht="28.5" customHeight="1" x14ac:dyDescent="0.35">
      <c r="B31" s="44">
        <f>'2 Auswertung I'!B31</f>
        <v>100</v>
      </c>
      <c r="C31" s="4">
        <f>LOOKUP(B31,'5 Kriterienkatalog'!$A$6:$A$55,'5 Kriterienkatalog'!$B$6:$B$55)</f>
        <v>0</v>
      </c>
      <c r="D31" s="5">
        <f>LOOKUP(B31,'5 Kriterienkatalog'!$A$6:$A$55,'5 Kriterienkatalog'!$I$6:$I$55)</f>
        <v>0</v>
      </c>
      <c r="E31" s="78"/>
      <c r="F31" s="3">
        <f t="shared" si="1"/>
        <v>0</v>
      </c>
    </row>
    <row r="32" spans="2:6" ht="28.5" customHeight="1" x14ac:dyDescent="0.35">
      <c r="B32" s="44">
        <f>'2 Auswertung I'!B32</f>
        <v>100</v>
      </c>
      <c r="C32" s="4">
        <f>LOOKUP(B32,'5 Kriterienkatalog'!$A$6:$A$55,'5 Kriterienkatalog'!$B$6:$B$55)</f>
        <v>0</v>
      </c>
      <c r="D32" s="5">
        <f>LOOKUP(B32,'5 Kriterienkatalog'!$A$6:$A$55,'5 Kriterienkatalog'!$I$6:$I$55)</f>
        <v>0</v>
      </c>
      <c r="E32" s="78"/>
      <c r="F32" s="3">
        <f t="shared" si="1"/>
        <v>0</v>
      </c>
    </row>
    <row r="33" spans="2:6" ht="28.5" customHeight="1" x14ac:dyDescent="0.35">
      <c r="B33" s="44">
        <f>'2 Auswertung I'!B33</f>
        <v>100</v>
      </c>
      <c r="C33" s="4">
        <f>LOOKUP(B33,'5 Kriterienkatalog'!$A$6:$A$55,'5 Kriterienkatalog'!$B$6:$B$55)</f>
        <v>0</v>
      </c>
      <c r="D33" s="5">
        <f>LOOKUP(B33,'5 Kriterienkatalog'!$A$6:$A$55,'5 Kriterienkatalog'!$I$6:$I$55)</f>
        <v>0</v>
      </c>
      <c r="E33" s="78"/>
      <c r="F33" s="3">
        <f t="shared" si="1"/>
        <v>0</v>
      </c>
    </row>
    <row r="34" spans="2:6" ht="28.5" customHeight="1" x14ac:dyDescent="0.35">
      <c r="B34" s="44">
        <f>'2 Auswertung I'!B34</f>
        <v>100</v>
      </c>
      <c r="C34" s="4">
        <f>LOOKUP(B34,'5 Kriterienkatalog'!$A$6:$A$55,'5 Kriterienkatalog'!$B$6:$B$55)</f>
        <v>0</v>
      </c>
      <c r="D34" s="5">
        <f>LOOKUP(B34,'5 Kriterienkatalog'!$A$6:$A$55,'5 Kriterienkatalog'!$I$6:$I$55)</f>
        <v>0</v>
      </c>
      <c r="E34" s="78"/>
      <c r="F34" s="3">
        <f t="shared" si="1"/>
        <v>0</v>
      </c>
    </row>
    <row r="35" spans="2:6" ht="28.5" customHeight="1" x14ac:dyDescent="0.35">
      <c r="B35" s="44">
        <f>'2 Auswertung I'!B35</f>
        <v>100</v>
      </c>
      <c r="C35" s="4">
        <f>LOOKUP(B35,'5 Kriterienkatalog'!$A$6:$A$55,'5 Kriterienkatalog'!$B$6:$B$55)</f>
        <v>0</v>
      </c>
      <c r="D35" s="5">
        <f>LOOKUP(B35,'5 Kriterienkatalog'!$A$6:$A$55,'5 Kriterienkatalog'!$I$6:$I$55)</f>
        <v>0</v>
      </c>
      <c r="E35" s="78"/>
      <c r="F35" s="3">
        <f>D35*E35</f>
        <v>0</v>
      </c>
    </row>
    <row r="36" spans="2:6" ht="28.5" customHeight="1" x14ac:dyDescent="0.35">
      <c r="B36" s="44">
        <f>'2 Auswertung I'!B36</f>
        <v>100</v>
      </c>
      <c r="C36" s="4">
        <f>LOOKUP(B36,'5 Kriterienkatalog'!$A$6:$A$55,'5 Kriterienkatalog'!$B$6:$B$55)</f>
        <v>0</v>
      </c>
      <c r="D36" s="5">
        <f>LOOKUP(B36,'5 Kriterienkatalog'!$A$6:$A$55,'5 Kriterienkatalog'!$I$6:$I$55)</f>
        <v>0</v>
      </c>
      <c r="E36" s="78"/>
      <c r="F36" s="3">
        <f>D36*E36</f>
        <v>0</v>
      </c>
    </row>
    <row r="37" spans="2:6" ht="28.5" customHeight="1" x14ac:dyDescent="0.35">
      <c r="B37" s="44">
        <f>'2 Auswertung I'!B37</f>
        <v>100</v>
      </c>
      <c r="C37" s="4">
        <f>LOOKUP(B37,'5 Kriterienkatalog'!$A$6:$A$55,'5 Kriterienkatalog'!$B$6:$B$55)</f>
        <v>0</v>
      </c>
      <c r="D37" s="5">
        <f>LOOKUP(B37,'5 Kriterienkatalog'!$A$6:$A$55,'5 Kriterienkatalog'!$I$6:$I$55)</f>
        <v>0</v>
      </c>
      <c r="E37" s="78"/>
      <c r="F37" s="3">
        <f>D37*E37</f>
        <v>0</v>
      </c>
    </row>
    <row r="38" spans="2:6" x14ac:dyDescent="0.35">
      <c r="C38" s="4"/>
      <c r="D38" s="5"/>
      <c r="E38" s="3"/>
      <c r="F38" s="3"/>
    </row>
    <row r="39" spans="2:6" ht="13.9" x14ac:dyDescent="0.35">
      <c r="B39" s="11" t="s">
        <v>69</v>
      </c>
      <c r="D39" s="6"/>
      <c r="E39" s="7"/>
      <c r="F39" s="7">
        <f>SUM(F28:F38)</f>
        <v>0</v>
      </c>
    </row>
    <row r="40" spans="2:6" x14ac:dyDescent="0.35">
      <c r="C40" s="2"/>
      <c r="D40" s="5"/>
      <c r="E40" s="3"/>
      <c r="F40" s="3"/>
    </row>
    <row r="41" spans="2:6" ht="13.9" x14ac:dyDescent="0.35">
      <c r="B41" s="13" t="s">
        <v>71</v>
      </c>
      <c r="D41" s="9"/>
      <c r="E41" s="10"/>
      <c r="F41" s="10">
        <f>SUM(F25+F39)</f>
        <v>0</v>
      </c>
    </row>
    <row r="42" spans="2:6" x14ac:dyDescent="0.35">
      <c r="C42" s="2"/>
      <c r="D42" s="5"/>
      <c r="E42" s="3"/>
      <c r="F42" s="3"/>
    </row>
  </sheetData>
  <sheetProtection sheet="1" objects="1" scenarios="1"/>
  <protectedRanges>
    <protectedRange sqref="B7 B10 E28:E37 E14:E23" name="Bereich"/>
  </protectedRanges>
  <mergeCells count="5">
    <mergeCell ref="B4:F4"/>
    <mergeCell ref="B7:F7"/>
    <mergeCell ref="B10:F10"/>
    <mergeCell ref="B13:F13"/>
    <mergeCell ref="B27:F27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176038-ECC0-4447-9E06-8EE8FC782BF2}">
          <x14:formula1>
            <xm:f>dropdowns!$C$3:$C$5</xm:f>
          </x14:formula1>
          <xm:sqref>E14:E23 E28:E37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42"/>
  <sheetViews>
    <sheetView showGridLines="0" topLeftCell="A2" workbookViewId="0">
      <selection activeCell="E14" sqref="E14"/>
    </sheetView>
  </sheetViews>
  <sheetFormatPr baseColWidth="10" defaultColWidth="9.1328125" defaultRowHeight="13.5" x14ac:dyDescent="0.35"/>
  <cols>
    <col min="1" max="1" width="9.1328125" style="14"/>
    <col min="2" max="2" width="9.1328125" style="15"/>
    <col min="3" max="3" width="27.86328125" style="14" customWidth="1"/>
    <col min="4" max="5" width="16.46484375" style="14" customWidth="1"/>
    <col min="6" max="6" width="13.1328125" style="14" customWidth="1"/>
    <col min="7" max="16384" width="9.1328125" style="14"/>
  </cols>
  <sheetData>
    <row r="1" spans="2:6" ht="13.9" x14ac:dyDescent="0.35">
      <c r="B1" s="19" t="s">
        <v>81</v>
      </c>
      <c r="C1" s="21"/>
      <c r="D1" s="21"/>
      <c r="E1" s="21"/>
      <c r="F1" s="21"/>
    </row>
    <row r="2" spans="2:6" x14ac:dyDescent="0.35">
      <c r="B2" s="21"/>
      <c r="C2" s="21"/>
      <c r="D2" s="21"/>
      <c r="E2" s="21"/>
      <c r="F2" s="21"/>
    </row>
    <row r="3" spans="2:6" ht="13.9" x14ac:dyDescent="0.35">
      <c r="B3" s="13" t="s">
        <v>79</v>
      </c>
      <c r="C3" s="21"/>
      <c r="D3" s="16"/>
      <c r="E3" s="16"/>
      <c r="F3" s="16"/>
    </row>
    <row r="4" spans="2:6" x14ac:dyDescent="0.35">
      <c r="B4" s="55" t="str">
        <f>'1 Zusammenzug Auswertungen'!B4:C4</f>
        <v>GEVER</v>
      </c>
      <c r="C4" s="55"/>
      <c r="D4" s="55"/>
      <c r="E4" s="55"/>
      <c r="F4" s="55"/>
    </row>
    <row r="5" spans="2:6" x14ac:dyDescent="0.35">
      <c r="B5" s="21"/>
      <c r="C5" s="21"/>
      <c r="D5" s="21"/>
      <c r="E5" s="21"/>
      <c r="F5" s="21"/>
    </row>
    <row r="6" spans="2:6" ht="13.9" x14ac:dyDescent="0.35">
      <c r="B6" s="13" t="s">
        <v>63</v>
      </c>
      <c r="C6" s="21"/>
      <c r="D6" s="16"/>
      <c r="E6" s="16"/>
      <c r="F6" s="16"/>
    </row>
    <row r="7" spans="2:6" x14ac:dyDescent="0.35">
      <c r="B7" s="72" t="str">
        <f>'1 Zusammenzug Auswertungen'!B17</f>
        <v>EE</v>
      </c>
      <c r="C7" s="55"/>
      <c r="D7" s="55"/>
      <c r="E7" s="55"/>
      <c r="F7" s="55"/>
    </row>
    <row r="8" spans="2:6" x14ac:dyDescent="0.35">
      <c r="B8" s="21"/>
      <c r="C8" s="17"/>
      <c r="D8" s="18"/>
      <c r="E8" s="18"/>
      <c r="F8" s="18"/>
    </row>
    <row r="9" spans="2:6" ht="13.9" x14ac:dyDescent="0.35">
      <c r="B9" s="13" t="s">
        <v>64</v>
      </c>
      <c r="C9" s="21"/>
      <c r="D9" s="18"/>
      <c r="E9" s="18"/>
      <c r="F9" s="18"/>
    </row>
    <row r="10" spans="2:6" x14ac:dyDescent="0.35">
      <c r="B10" s="72" t="str">
        <f>'1 Zusammenzug Auswertungen'!B18</f>
        <v>FF</v>
      </c>
      <c r="C10" s="55"/>
      <c r="D10" s="55"/>
      <c r="E10" s="55"/>
      <c r="F10" s="55"/>
    </row>
    <row r="11" spans="2:6" x14ac:dyDescent="0.35">
      <c r="B11" s="21"/>
      <c r="C11" s="17"/>
      <c r="D11" s="18"/>
      <c r="E11" s="18"/>
      <c r="F11" s="18"/>
    </row>
    <row r="12" spans="2:6" ht="13.9" x14ac:dyDescent="0.35">
      <c r="B12" s="13" t="s">
        <v>65</v>
      </c>
      <c r="C12" s="21"/>
      <c r="D12" s="1" t="s">
        <v>5</v>
      </c>
      <c r="E12" s="48" t="s">
        <v>66</v>
      </c>
      <c r="F12" s="1" t="s">
        <v>67</v>
      </c>
    </row>
    <row r="13" spans="2:6" ht="13.9" x14ac:dyDescent="0.35">
      <c r="B13" s="51" t="s">
        <v>68</v>
      </c>
      <c r="C13" s="52"/>
      <c r="D13" s="52"/>
      <c r="E13" s="52"/>
      <c r="F13" s="52"/>
    </row>
    <row r="14" spans="2:6" ht="28.5" customHeight="1" x14ac:dyDescent="0.35">
      <c r="B14" s="44">
        <f>'2 Auswertung I'!B14</f>
        <v>100</v>
      </c>
      <c r="C14" s="12">
        <f>LOOKUP(B14,'5 Kriterienkatalog'!$A$6:$A$55,'5 Kriterienkatalog'!$B$6:$B$55)</f>
        <v>0</v>
      </c>
      <c r="D14" s="5">
        <f>LOOKUP(B14,'5 Kriterienkatalog'!$A$6:$A$55,'5 Kriterienkatalog'!$I$6:$I$55)</f>
        <v>0</v>
      </c>
      <c r="E14" s="78"/>
      <c r="F14" s="3">
        <f t="shared" ref="F14:F23" si="0">D14*E14</f>
        <v>0</v>
      </c>
    </row>
    <row r="15" spans="2:6" ht="28.5" customHeight="1" x14ac:dyDescent="0.35">
      <c r="B15" s="44">
        <f>'2 Auswertung I'!B15</f>
        <v>100</v>
      </c>
      <c r="C15" s="12">
        <f>LOOKUP(B15,'5 Kriterienkatalog'!$A$6:$A$55,'5 Kriterienkatalog'!$B$6:$B$55)</f>
        <v>0</v>
      </c>
      <c r="D15" s="5">
        <f>LOOKUP(B15,'5 Kriterienkatalog'!$A$6:$A$55,'5 Kriterienkatalog'!$I$6:$I$55)</f>
        <v>0</v>
      </c>
      <c r="E15" s="78"/>
      <c r="F15" s="3">
        <f t="shared" si="0"/>
        <v>0</v>
      </c>
    </row>
    <row r="16" spans="2:6" ht="28.5" customHeight="1" x14ac:dyDescent="0.35">
      <c r="B16" s="44">
        <f>'2 Auswertung I'!B16</f>
        <v>100</v>
      </c>
      <c r="C16" s="12">
        <f>LOOKUP(B16,'5 Kriterienkatalog'!$A$6:$A$55,'5 Kriterienkatalog'!$B$6:$B$55)</f>
        <v>0</v>
      </c>
      <c r="D16" s="5">
        <f>LOOKUP(B16,'5 Kriterienkatalog'!$A$6:$A$55,'5 Kriterienkatalog'!$I$6:$I$55)</f>
        <v>0</v>
      </c>
      <c r="E16" s="78"/>
      <c r="F16" s="3">
        <f t="shared" si="0"/>
        <v>0</v>
      </c>
    </row>
    <row r="17" spans="2:6" ht="28.5" customHeight="1" x14ac:dyDescent="0.35">
      <c r="B17" s="44">
        <f>'2 Auswertung I'!B17</f>
        <v>100</v>
      </c>
      <c r="C17" s="12">
        <f>LOOKUP(B17,'5 Kriterienkatalog'!$A$6:$A$55,'5 Kriterienkatalog'!$B$6:$B$55)</f>
        <v>0</v>
      </c>
      <c r="D17" s="5">
        <f>LOOKUP(B17,'5 Kriterienkatalog'!$A$6:$A$55,'5 Kriterienkatalog'!$I$6:$I$55)</f>
        <v>0</v>
      </c>
      <c r="E17" s="78"/>
      <c r="F17" s="3">
        <f t="shared" si="0"/>
        <v>0</v>
      </c>
    </row>
    <row r="18" spans="2:6" ht="28.5" customHeight="1" x14ac:dyDescent="0.35">
      <c r="B18" s="44">
        <f>'2 Auswertung I'!B18</f>
        <v>100</v>
      </c>
      <c r="C18" s="12">
        <f>LOOKUP(B18,'5 Kriterienkatalog'!$A$6:$A$55,'5 Kriterienkatalog'!$B$6:$B$55)</f>
        <v>0</v>
      </c>
      <c r="D18" s="5">
        <f>LOOKUP(B18,'5 Kriterienkatalog'!$A$6:$A$55,'5 Kriterienkatalog'!$I$6:$I$55)</f>
        <v>0</v>
      </c>
      <c r="E18" s="78"/>
      <c r="F18" s="3">
        <f t="shared" si="0"/>
        <v>0</v>
      </c>
    </row>
    <row r="19" spans="2:6" ht="28.5" customHeight="1" x14ac:dyDescent="0.35">
      <c r="B19" s="44">
        <f>'2 Auswertung I'!B19</f>
        <v>100</v>
      </c>
      <c r="C19" s="12">
        <f>LOOKUP(B19,'5 Kriterienkatalog'!$A$6:$A$55,'5 Kriterienkatalog'!$B$6:$B$55)</f>
        <v>0</v>
      </c>
      <c r="D19" s="5">
        <f>LOOKUP(B19,'5 Kriterienkatalog'!$A$6:$A$55,'5 Kriterienkatalog'!$I$6:$I$55)</f>
        <v>0</v>
      </c>
      <c r="E19" s="78"/>
      <c r="F19" s="3">
        <f t="shared" si="0"/>
        <v>0</v>
      </c>
    </row>
    <row r="20" spans="2:6" ht="28.5" customHeight="1" x14ac:dyDescent="0.35">
      <c r="B20" s="44">
        <f>'2 Auswertung I'!B20</f>
        <v>100</v>
      </c>
      <c r="C20" s="12">
        <f>LOOKUP(B20,'5 Kriterienkatalog'!$A$6:$A$55,'5 Kriterienkatalog'!$B$6:$B$55)</f>
        <v>0</v>
      </c>
      <c r="D20" s="5">
        <f>LOOKUP(B20,'5 Kriterienkatalog'!$A$6:$A$55,'5 Kriterienkatalog'!$I$6:$I$55)</f>
        <v>0</v>
      </c>
      <c r="E20" s="78"/>
      <c r="F20" s="3">
        <f t="shared" si="0"/>
        <v>0</v>
      </c>
    </row>
    <row r="21" spans="2:6" ht="28.5" customHeight="1" x14ac:dyDescent="0.35">
      <c r="B21" s="44">
        <f>'2 Auswertung I'!B21</f>
        <v>100</v>
      </c>
      <c r="C21" s="12">
        <f>LOOKUP(B21,'5 Kriterienkatalog'!$A$6:$A$55,'5 Kriterienkatalog'!$B$6:$B$55)</f>
        <v>0</v>
      </c>
      <c r="D21" s="5">
        <f>LOOKUP(B21,'5 Kriterienkatalog'!$A$6:$A$55,'5 Kriterienkatalog'!$I$6:$I$55)</f>
        <v>0</v>
      </c>
      <c r="E21" s="78"/>
      <c r="F21" s="3">
        <f t="shared" si="0"/>
        <v>0</v>
      </c>
    </row>
    <row r="22" spans="2:6" ht="28.5" customHeight="1" x14ac:dyDescent="0.35">
      <c r="B22" s="44">
        <f>'2 Auswertung I'!B22</f>
        <v>100</v>
      </c>
      <c r="C22" s="12">
        <f>LOOKUP(B22,'5 Kriterienkatalog'!$A$6:$A$55,'5 Kriterienkatalog'!$B$6:$B$55)</f>
        <v>0</v>
      </c>
      <c r="D22" s="5">
        <f>LOOKUP(B22,'5 Kriterienkatalog'!$A$6:$A$55,'5 Kriterienkatalog'!$I$6:$I$55)</f>
        <v>0</v>
      </c>
      <c r="E22" s="78"/>
      <c r="F22" s="3">
        <f t="shared" si="0"/>
        <v>0</v>
      </c>
    </row>
    <row r="23" spans="2:6" ht="28.5" customHeight="1" x14ac:dyDescent="0.35">
      <c r="B23" s="44">
        <f>'2 Auswertung I'!B23</f>
        <v>100</v>
      </c>
      <c r="C23" s="12">
        <f>LOOKUP(B23,'5 Kriterienkatalog'!$A$6:$A$55,'5 Kriterienkatalog'!$B$6:$B$55)</f>
        <v>0</v>
      </c>
      <c r="D23" s="5">
        <f>LOOKUP(B23,'5 Kriterienkatalog'!$A$6:$A$55,'5 Kriterienkatalog'!$I$6:$I$55)</f>
        <v>0</v>
      </c>
      <c r="E23" s="78"/>
      <c r="F23" s="3">
        <f t="shared" si="0"/>
        <v>0</v>
      </c>
    </row>
    <row r="24" spans="2:6" x14ac:dyDescent="0.35">
      <c r="C24" s="4"/>
      <c r="D24" s="5"/>
      <c r="E24" s="3"/>
      <c r="F24" s="3"/>
    </row>
    <row r="25" spans="2:6" ht="13.9" x14ac:dyDescent="0.35">
      <c r="B25" s="11" t="s">
        <v>69</v>
      </c>
      <c r="D25" s="6"/>
      <c r="E25" s="7"/>
      <c r="F25" s="7">
        <f>SUM(F14:F23)</f>
        <v>0</v>
      </c>
    </row>
    <row r="26" spans="2:6" x14ac:dyDescent="0.35">
      <c r="C26" s="8"/>
      <c r="D26" s="5"/>
      <c r="E26" s="3"/>
      <c r="F26" s="3"/>
    </row>
    <row r="27" spans="2:6" ht="13.9" x14ac:dyDescent="0.35">
      <c r="B27" s="51" t="s">
        <v>70</v>
      </c>
      <c r="C27" s="53"/>
      <c r="D27" s="53"/>
      <c r="E27" s="53"/>
      <c r="F27" s="53"/>
    </row>
    <row r="28" spans="2:6" ht="28.5" customHeight="1" x14ac:dyDescent="0.35">
      <c r="B28" s="44">
        <f>'2 Auswertung I'!B28</f>
        <v>100</v>
      </c>
      <c r="C28" s="4">
        <f>LOOKUP(B28,'5 Kriterienkatalog'!$A$6:$A$55,'5 Kriterienkatalog'!$B$6:$B$55)</f>
        <v>0</v>
      </c>
      <c r="D28" s="5">
        <f>LOOKUP(B28,'5 Kriterienkatalog'!$A$6:$A$55,'5 Kriterienkatalog'!$I$6:$I$55)</f>
        <v>0</v>
      </c>
      <c r="E28" s="78"/>
      <c r="F28" s="3">
        <f>D28*E28</f>
        <v>0</v>
      </c>
    </row>
    <row r="29" spans="2:6" ht="28.5" customHeight="1" x14ac:dyDescent="0.35">
      <c r="B29" s="44">
        <f>'2 Auswertung I'!B29</f>
        <v>100</v>
      </c>
      <c r="C29" s="4">
        <f>LOOKUP(B29,'5 Kriterienkatalog'!$A$6:$A$55,'5 Kriterienkatalog'!$B$6:$B$55)</f>
        <v>0</v>
      </c>
      <c r="D29" s="5">
        <f>LOOKUP(B29,'5 Kriterienkatalog'!$A$6:$A$55,'5 Kriterienkatalog'!$I$6:$I$55)</f>
        <v>0</v>
      </c>
      <c r="E29" s="78"/>
      <c r="F29" s="3">
        <f>D29*E29</f>
        <v>0</v>
      </c>
    </row>
    <row r="30" spans="2:6" ht="28.5" customHeight="1" x14ac:dyDescent="0.35">
      <c r="B30" s="44">
        <f>'2 Auswertung I'!B30</f>
        <v>100</v>
      </c>
      <c r="C30" s="4">
        <f>LOOKUP(B30,'5 Kriterienkatalog'!$A$6:$A$55,'5 Kriterienkatalog'!$B$6:$B$55)</f>
        <v>0</v>
      </c>
      <c r="D30" s="5">
        <f>LOOKUP(B30,'5 Kriterienkatalog'!$A$6:$A$55,'5 Kriterienkatalog'!$I$6:$I$55)</f>
        <v>0</v>
      </c>
      <c r="E30" s="78"/>
      <c r="F30" s="3">
        <f t="shared" ref="F30:F34" si="1">D30*E30</f>
        <v>0</v>
      </c>
    </row>
    <row r="31" spans="2:6" ht="28.5" customHeight="1" x14ac:dyDescent="0.35">
      <c r="B31" s="44">
        <f>'2 Auswertung I'!B31</f>
        <v>100</v>
      </c>
      <c r="C31" s="4">
        <f>LOOKUP(B31,'5 Kriterienkatalog'!$A$6:$A$55,'5 Kriterienkatalog'!$B$6:$B$55)</f>
        <v>0</v>
      </c>
      <c r="D31" s="5">
        <f>LOOKUP(B31,'5 Kriterienkatalog'!$A$6:$A$55,'5 Kriterienkatalog'!$I$6:$I$55)</f>
        <v>0</v>
      </c>
      <c r="E31" s="78"/>
      <c r="F31" s="3">
        <f t="shared" si="1"/>
        <v>0</v>
      </c>
    </row>
    <row r="32" spans="2:6" ht="28.5" customHeight="1" x14ac:dyDescent="0.35">
      <c r="B32" s="44">
        <f>'2 Auswertung I'!B32</f>
        <v>100</v>
      </c>
      <c r="C32" s="4">
        <f>LOOKUP(B32,'5 Kriterienkatalog'!$A$6:$A$55,'5 Kriterienkatalog'!$B$6:$B$55)</f>
        <v>0</v>
      </c>
      <c r="D32" s="5">
        <f>LOOKUP(B32,'5 Kriterienkatalog'!$A$6:$A$55,'5 Kriterienkatalog'!$I$6:$I$55)</f>
        <v>0</v>
      </c>
      <c r="E32" s="78"/>
      <c r="F32" s="3">
        <f t="shared" si="1"/>
        <v>0</v>
      </c>
    </row>
    <row r="33" spans="2:6" ht="28.5" customHeight="1" x14ac:dyDescent="0.35">
      <c r="B33" s="44">
        <f>'2 Auswertung I'!B33</f>
        <v>100</v>
      </c>
      <c r="C33" s="4">
        <f>LOOKUP(B33,'5 Kriterienkatalog'!$A$6:$A$55,'5 Kriterienkatalog'!$B$6:$B$55)</f>
        <v>0</v>
      </c>
      <c r="D33" s="5">
        <f>LOOKUP(B33,'5 Kriterienkatalog'!$A$6:$A$55,'5 Kriterienkatalog'!$I$6:$I$55)</f>
        <v>0</v>
      </c>
      <c r="E33" s="78"/>
      <c r="F33" s="3">
        <f t="shared" si="1"/>
        <v>0</v>
      </c>
    </row>
    <row r="34" spans="2:6" ht="28.5" customHeight="1" x14ac:dyDescent="0.35">
      <c r="B34" s="44">
        <f>'2 Auswertung I'!B34</f>
        <v>100</v>
      </c>
      <c r="C34" s="4">
        <f>LOOKUP(B34,'5 Kriterienkatalog'!$A$6:$A$55,'5 Kriterienkatalog'!$B$6:$B$55)</f>
        <v>0</v>
      </c>
      <c r="D34" s="5">
        <f>LOOKUP(B34,'5 Kriterienkatalog'!$A$6:$A$55,'5 Kriterienkatalog'!$I$6:$I$55)</f>
        <v>0</v>
      </c>
      <c r="E34" s="78"/>
      <c r="F34" s="3">
        <f t="shared" si="1"/>
        <v>0</v>
      </c>
    </row>
    <row r="35" spans="2:6" ht="28.5" customHeight="1" x14ac:dyDescent="0.35">
      <c r="B35" s="44">
        <f>'2 Auswertung I'!B35</f>
        <v>100</v>
      </c>
      <c r="C35" s="4">
        <f>LOOKUP(B35,'5 Kriterienkatalog'!$A$6:$A$55,'5 Kriterienkatalog'!$B$6:$B$55)</f>
        <v>0</v>
      </c>
      <c r="D35" s="5">
        <f>LOOKUP(B35,'5 Kriterienkatalog'!$A$6:$A$55,'5 Kriterienkatalog'!$I$6:$I$55)</f>
        <v>0</v>
      </c>
      <c r="E35" s="78"/>
      <c r="F35" s="3">
        <f>D35*E35</f>
        <v>0</v>
      </c>
    </row>
    <row r="36" spans="2:6" ht="28.5" customHeight="1" x14ac:dyDescent="0.35">
      <c r="B36" s="44">
        <f>'2 Auswertung I'!B36</f>
        <v>100</v>
      </c>
      <c r="C36" s="4">
        <f>LOOKUP(B36,'5 Kriterienkatalog'!$A$6:$A$55,'5 Kriterienkatalog'!$B$6:$B$55)</f>
        <v>0</v>
      </c>
      <c r="D36" s="5">
        <f>LOOKUP(B36,'5 Kriterienkatalog'!$A$6:$A$55,'5 Kriterienkatalog'!$I$6:$I$55)</f>
        <v>0</v>
      </c>
      <c r="E36" s="78"/>
      <c r="F36" s="3">
        <f>D36*E36</f>
        <v>0</v>
      </c>
    </row>
    <row r="37" spans="2:6" ht="28.5" customHeight="1" x14ac:dyDescent="0.35">
      <c r="B37" s="44">
        <f>'2 Auswertung I'!B37</f>
        <v>100</v>
      </c>
      <c r="C37" s="4">
        <f>LOOKUP(B37,'5 Kriterienkatalog'!$A$6:$A$55,'5 Kriterienkatalog'!$B$6:$B$55)</f>
        <v>0</v>
      </c>
      <c r="D37" s="5">
        <f>LOOKUP(B37,'5 Kriterienkatalog'!$A$6:$A$55,'5 Kriterienkatalog'!$I$6:$I$55)</f>
        <v>0</v>
      </c>
      <c r="E37" s="78"/>
      <c r="F37" s="3">
        <f>D37*E37</f>
        <v>0</v>
      </c>
    </row>
    <row r="38" spans="2:6" x14ac:dyDescent="0.35">
      <c r="C38" s="4"/>
      <c r="D38" s="5"/>
      <c r="E38" s="3"/>
      <c r="F38" s="3"/>
    </row>
    <row r="39" spans="2:6" ht="13.9" x14ac:dyDescent="0.35">
      <c r="B39" s="11" t="s">
        <v>69</v>
      </c>
      <c r="D39" s="6"/>
      <c r="E39" s="7"/>
      <c r="F39" s="7">
        <f>SUM(F28:F38)</f>
        <v>0</v>
      </c>
    </row>
    <row r="40" spans="2:6" x14ac:dyDescent="0.35">
      <c r="C40" s="2"/>
      <c r="D40" s="5"/>
      <c r="E40" s="3"/>
      <c r="F40" s="3"/>
    </row>
    <row r="41" spans="2:6" ht="13.9" x14ac:dyDescent="0.35">
      <c r="B41" s="13" t="s">
        <v>71</v>
      </c>
      <c r="D41" s="9"/>
      <c r="E41" s="10"/>
      <c r="F41" s="10">
        <f>SUM(F25+F39)</f>
        <v>0</v>
      </c>
    </row>
    <row r="42" spans="2:6" x14ac:dyDescent="0.35">
      <c r="C42" s="2"/>
      <c r="D42" s="5"/>
      <c r="E42" s="3"/>
      <c r="F42" s="3"/>
    </row>
  </sheetData>
  <sheetProtection sheet="1" objects="1" scenarios="1"/>
  <protectedRanges>
    <protectedRange sqref="B7 B10 E14:E23 E28:E37" name="Bereich"/>
  </protectedRanges>
  <mergeCells count="5">
    <mergeCell ref="B4:F4"/>
    <mergeCell ref="B7:F7"/>
    <mergeCell ref="B10:F10"/>
    <mergeCell ref="B13:F13"/>
    <mergeCell ref="B27:F27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B7BFF27-8A65-4EDB-A9BE-33777559F5B0}">
          <x14:formula1>
            <xm:f>dropdowns!$C$3:$C$5</xm:f>
          </x14:formula1>
          <xm:sqref>E28:E37 E14:E23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5"/>
  <sheetViews>
    <sheetView zoomScale="110" zoomScaleNormal="110" workbookViewId="0">
      <selection activeCell="C43" sqref="C43"/>
    </sheetView>
  </sheetViews>
  <sheetFormatPr baseColWidth="10" defaultColWidth="11.46484375" defaultRowHeight="13.5" x14ac:dyDescent="0.35"/>
  <cols>
    <col min="1" max="1" width="4.53125" style="14" customWidth="1"/>
    <col min="2" max="2" width="29.86328125" style="14" customWidth="1"/>
    <col min="3" max="3" width="45.86328125" style="14" customWidth="1"/>
    <col min="4" max="8" width="11.46484375" style="14"/>
    <col min="9" max="9" width="12.6640625" style="14" customWidth="1"/>
    <col min="10" max="16384" width="11.46484375" style="14"/>
  </cols>
  <sheetData>
    <row r="1" spans="1:9" ht="13.9" x14ac:dyDescent="0.4">
      <c r="A1" s="32" t="s">
        <v>72</v>
      </c>
    </row>
    <row r="2" spans="1:9" ht="13.9" thickBot="1" x14ac:dyDescent="0.4"/>
    <row r="3" spans="1:9" ht="14.25" customHeight="1" x14ac:dyDescent="0.35">
      <c r="A3" s="56"/>
      <c r="B3" s="59" t="s">
        <v>0</v>
      </c>
      <c r="C3" s="59" t="s">
        <v>1</v>
      </c>
      <c r="D3" s="62" t="s">
        <v>2</v>
      </c>
      <c r="E3" s="63"/>
      <c r="F3" s="64"/>
      <c r="G3" s="68" t="s">
        <v>3</v>
      </c>
      <c r="H3" s="69"/>
      <c r="I3" s="28" t="s">
        <v>5</v>
      </c>
    </row>
    <row r="4" spans="1:9" ht="15" customHeight="1" thickBot="1" x14ac:dyDescent="0.4">
      <c r="A4" s="57"/>
      <c r="B4" s="60"/>
      <c r="C4" s="60"/>
      <c r="D4" s="65"/>
      <c r="E4" s="66"/>
      <c r="F4" s="67"/>
      <c r="G4" s="70"/>
      <c r="H4" s="71"/>
      <c r="I4" s="29" t="s">
        <v>4</v>
      </c>
    </row>
    <row r="5" spans="1:9" ht="81" customHeight="1" thickBot="1" x14ac:dyDescent="0.4">
      <c r="A5" s="58"/>
      <c r="B5" s="61"/>
      <c r="C5" s="61"/>
      <c r="D5" s="30" t="s">
        <v>6</v>
      </c>
      <c r="E5" s="30" t="s">
        <v>73</v>
      </c>
      <c r="F5" s="30" t="s">
        <v>76</v>
      </c>
      <c r="G5" s="22"/>
      <c r="H5" s="23"/>
      <c r="I5" s="43" t="s">
        <v>91</v>
      </c>
    </row>
    <row r="6" spans="1:9" ht="27.4" thickBot="1" x14ac:dyDescent="0.4">
      <c r="A6" s="50">
        <v>1</v>
      </c>
      <c r="B6" s="25" t="s">
        <v>78</v>
      </c>
      <c r="C6" s="25" t="s">
        <v>7</v>
      </c>
      <c r="D6" s="26" t="s">
        <v>8</v>
      </c>
      <c r="E6" s="26" t="s">
        <v>8</v>
      </c>
      <c r="F6" s="26" t="s">
        <v>8</v>
      </c>
      <c r="G6" s="26" t="s">
        <v>8</v>
      </c>
      <c r="H6" s="26" t="s">
        <v>8</v>
      </c>
      <c r="I6" s="27">
        <v>1</v>
      </c>
    </row>
    <row r="7" spans="1:9" ht="13.9" thickBot="1" x14ac:dyDescent="0.4">
      <c r="A7" s="50">
        <v>2</v>
      </c>
      <c r="B7" s="25" t="s">
        <v>77</v>
      </c>
      <c r="C7" s="31" t="s">
        <v>80</v>
      </c>
      <c r="D7" s="26" t="s">
        <v>8</v>
      </c>
      <c r="E7" s="26" t="s">
        <v>8</v>
      </c>
      <c r="F7" s="26" t="s">
        <v>8</v>
      </c>
      <c r="G7" s="26" t="s">
        <v>8</v>
      </c>
      <c r="H7" s="26" t="s">
        <v>8</v>
      </c>
      <c r="I7" s="27">
        <v>1</v>
      </c>
    </row>
    <row r="8" spans="1:9" ht="13.9" thickBot="1" x14ac:dyDescent="0.4">
      <c r="A8" s="50">
        <v>3</v>
      </c>
      <c r="B8" s="25" t="s">
        <v>9</v>
      </c>
      <c r="C8" s="25" t="s">
        <v>10</v>
      </c>
      <c r="D8" s="26" t="s">
        <v>8</v>
      </c>
      <c r="E8" s="26" t="s">
        <v>8</v>
      </c>
      <c r="F8" s="26" t="s">
        <v>8</v>
      </c>
      <c r="G8" s="26" t="s">
        <v>8</v>
      </c>
      <c r="H8" s="26" t="s">
        <v>8</v>
      </c>
      <c r="I8" s="27">
        <v>0.4</v>
      </c>
    </row>
    <row r="9" spans="1:9" ht="27.4" thickBot="1" x14ac:dyDescent="0.4">
      <c r="A9" s="50">
        <v>4</v>
      </c>
      <c r="B9" s="25" t="s">
        <v>11</v>
      </c>
      <c r="C9" s="25" t="s">
        <v>12</v>
      </c>
      <c r="D9" s="26" t="s">
        <v>8</v>
      </c>
      <c r="E9" s="26" t="s">
        <v>8</v>
      </c>
      <c r="F9" s="26" t="s">
        <v>8</v>
      </c>
      <c r="G9" s="26" t="s">
        <v>8</v>
      </c>
      <c r="H9" s="26" t="s">
        <v>8</v>
      </c>
      <c r="I9" s="27">
        <v>0.6</v>
      </c>
    </row>
    <row r="10" spans="1:9" ht="27.4" thickBot="1" x14ac:dyDescent="0.4">
      <c r="A10" s="50">
        <v>5</v>
      </c>
      <c r="B10" s="25" t="s">
        <v>13</v>
      </c>
      <c r="C10" s="25" t="s">
        <v>14</v>
      </c>
      <c r="D10" s="26" t="s">
        <v>8</v>
      </c>
      <c r="E10" s="26" t="s">
        <v>8</v>
      </c>
      <c r="F10" s="26" t="s">
        <v>8</v>
      </c>
      <c r="G10" s="26" t="s">
        <v>8</v>
      </c>
      <c r="H10" s="26" t="s">
        <v>8</v>
      </c>
      <c r="I10" s="27">
        <v>0.4</v>
      </c>
    </row>
    <row r="11" spans="1:9" ht="13.9" thickBot="1" x14ac:dyDescent="0.4">
      <c r="A11" s="50">
        <v>6</v>
      </c>
      <c r="B11" s="25" t="s">
        <v>15</v>
      </c>
      <c r="C11" s="25" t="s">
        <v>16</v>
      </c>
      <c r="D11" s="26" t="s">
        <v>8</v>
      </c>
      <c r="E11" s="26" t="s">
        <v>8</v>
      </c>
      <c r="F11" s="26" t="s">
        <v>8</v>
      </c>
      <c r="G11" s="26"/>
      <c r="H11" s="26" t="s">
        <v>8</v>
      </c>
      <c r="I11" s="27">
        <v>0.4</v>
      </c>
    </row>
    <row r="12" spans="1:9" ht="27.4" thickBot="1" x14ac:dyDescent="0.4">
      <c r="A12" s="50">
        <v>7</v>
      </c>
      <c r="B12" s="25" t="s">
        <v>17</v>
      </c>
      <c r="C12" s="25" t="s">
        <v>18</v>
      </c>
      <c r="D12" s="26" t="s">
        <v>8</v>
      </c>
      <c r="E12" s="26" t="s">
        <v>8</v>
      </c>
      <c r="F12" s="26" t="s">
        <v>8</v>
      </c>
      <c r="G12" s="26"/>
      <c r="H12" s="26" t="s">
        <v>8</v>
      </c>
      <c r="I12" s="27">
        <v>0.8</v>
      </c>
    </row>
    <row r="13" spans="1:9" ht="40.9" thickBot="1" x14ac:dyDescent="0.4">
      <c r="A13" s="50">
        <v>8</v>
      </c>
      <c r="B13" s="25" t="s">
        <v>19</v>
      </c>
      <c r="C13" s="25" t="s">
        <v>20</v>
      </c>
      <c r="D13" s="26" t="s">
        <v>8</v>
      </c>
      <c r="E13" s="26" t="s">
        <v>8</v>
      </c>
      <c r="F13" s="26" t="s">
        <v>8</v>
      </c>
      <c r="G13" s="26"/>
      <c r="H13" s="26" t="s">
        <v>8</v>
      </c>
      <c r="I13" s="27">
        <v>1</v>
      </c>
    </row>
    <row r="14" spans="1:9" ht="40.9" thickBot="1" x14ac:dyDescent="0.4">
      <c r="A14" s="50">
        <v>9</v>
      </c>
      <c r="B14" s="25" t="s">
        <v>21</v>
      </c>
      <c r="C14" s="49" t="s">
        <v>22</v>
      </c>
      <c r="D14" s="26" t="s">
        <v>8</v>
      </c>
      <c r="E14" s="26" t="s">
        <v>8</v>
      </c>
      <c r="F14" s="26" t="s">
        <v>8</v>
      </c>
      <c r="G14" s="26"/>
      <c r="H14" s="26" t="s">
        <v>8</v>
      </c>
      <c r="I14" s="27">
        <v>0.8</v>
      </c>
    </row>
    <row r="15" spans="1:9" ht="27.4" thickBot="1" x14ac:dyDescent="0.4">
      <c r="A15" s="24">
        <v>10</v>
      </c>
      <c r="B15" s="25" t="s">
        <v>23</v>
      </c>
      <c r="C15" s="25" t="s">
        <v>24</v>
      </c>
      <c r="D15" s="26" t="s">
        <v>8</v>
      </c>
      <c r="E15" s="26" t="s">
        <v>8</v>
      </c>
      <c r="F15" s="26" t="s">
        <v>8</v>
      </c>
      <c r="G15" s="26" t="s">
        <v>8</v>
      </c>
      <c r="H15" s="26" t="s">
        <v>8</v>
      </c>
      <c r="I15" s="27">
        <v>0.8</v>
      </c>
    </row>
    <row r="16" spans="1:9" ht="27.4" thickBot="1" x14ac:dyDescent="0.4">
      <c r="A16" s="24">
        <v>11</v>
      </c>
      <c r="B16" s="25" t="s">
        <v>25</v>
      </c>
      <c r="C16" s="25" t="s">
        <v>26</v>
      </c>
      <c r="D16" s="26" t="s">
        <v>8</v>
      </c>
      <c r="E16" s="26" t="s">
        <v>8</v>
      </c>
      <c r="F16" s="26" t="s">
        <v>8</v>
      </c>
      <c r="G16" s="26" t="s">
        <v>8</v>
      </c>
      <c r="H16" s="26" t="s">
        <v>8</v>
      </c>
      <c r="I16" s="27">
        <v>0.4</v>
      </c>
    </row>
    <row r="17" spans="1:9" ht="13.9" thickBot="1" x14ac:dyDescent="0.4">
      <c r="A17" s="24">
        <v>12</v>
      </c>
      <c r="B17" s="25" t="s">
        <v>27</v>
      </c>
      <c r="C17" s="25" t="s">
        <v>28</v>
      </c>
      <c r="D17" s="26" t="s">
        <v>8</v>
      </c>
      <c r="E17" s="26" t="s">
        <v>8</v>
      </c>
      <c r="F17" s="26" t="s">
        <v>8</v>
      </c>
      <c r="G17" s="26" t="s">
        <v>8</v>
      </c>
      <c r="H17" s="26" t="s">
        <v>8</v>
      </c>
      <c r="I17" s="27">
        <v>0.6</v>
      </c>
    </row>
    <row r="18" spans="1:9" ht="13.9" thickBot="1" x14ac:dyDescent="0.4">
      <c r="A18" s="24">
        <v>13</v>
      </c>
      <c r="B18" s="25" t="s">
        <v>29</v>
      </c>
      <c r="C18" s="25" t="s">
        <v>30</v>
      </c>
      <c r="D18" s="26" t="s">
        <v>8</v>
      </c>
      <c r="E18" s="26" t="s">
        <v>8</v>
      </c>
      <c r="F18" s="26" t="s">
        <v>8</v>
      </c>
      <c r="G18" s="26"/>
      <c r="H18" s="26" t="s">
        <v>8</v>
      </c>
      <c r="I18" s="27">
        <v>0.8</v>
      </c>
    </row>
    <row r="19" spans="1:9" ht="40.9" thickBot="1" x14ac:dyDescent="0.4">
      <c r="A19" s="24">
        <v>14</v>
      </c>
      <c r="B19" s="25" t="s">
        <v>31</v>
      </c>
      <c r="C19" s="25" t="s">
        <v>32</v>
      </c>
      <c r="D19" s="26" t="s">
        <v>8</v>
      </c>
      <c r="E19" s="26" t="s">
        <v>8</v>
      </c>
      <c r="F19" s="26" t="s">
        <v>8</v>
      </c>
      <c r="G19" s="26" t="s">
        <v>8</v>
      </c>
      <c r="H19" s="26" t="s">
        <v>8</v>
      </c>
      <c r="I19" s="27">
        <v>0.8</v>
      </c>
    </row>
    <row r="20" spans="1:9" ht="13.9" thickBot="1" x14ac:dyDescent="0.4">
      <c r="A20" s="24">
        <v>15</v>
      </c>
      <c r="B20" s="49" t="s">
        <v>33</v>
      </c>
      <c r="C20" s="25" t="s">
        <v>34</v>
      </c>
      <c r="D20" s="26" t="s">
        <v>8</v>
      </c>
      <c r="E20" s="26" t="s">
        <v>8</v>
      </c>
      <c r="F20" s="26"/>
      <c r="G20" s="26" t="s">
        <v>8</v>
      </c>
      <c r="H20" s="26" t="s">
        <v>8</v>
      </c>
      <c r="I20" s="27">
        <v>0.6</v>
      </c>
    </row>
    <row r="21" spans="1:9" ht="13.9" thickBot="1" x14ac:dyDescent="0.4">
      <c r="A21" s="24">
        <v>16</v>
      </c>
      <c r="B21" s="25" t="s">
        <v>35</v>
      </c>
      <c r="C21" s="25" t="s">
        <v>36</v>
      </c>
      <c r="D21" s="26" t="s">
        <v>8</v>
      </c>
      <c r="E21" s="26" t="s">
        <v>8</v>
      </c>
      <c r="F21" s="26"/>
      <c r="G21" s="26" t="s">
        <v>8</v>
      </c>
      <c r="H21" s="26" t="s">
        <v>8</v>
      </c>
      <c r="I21" s="27">
        <v>0.6</v>
      </c>
    </row>
    <row r="22" spans="1:9" ht="40.9" thickBot="1" x14ac:dyDescent="0.4">
      <c r="A22" s="24">
        <v>17</v>
      </c>
      <c r="B22" s="25" t="s">
        <v>37</v>
      </c>
      <c r="C22" s="25" t="s">
        <v>38</v>
      </c>
      <c r="D22" s="26" t="s">
        <v>8</v>
      </c>
      <c r="E22" s="26" t="s">
        <v>8</v>
      </c>
      <c r="F22" s="26" t="s">
        <v>8</v>
      </c>
      <c r="G22" s="26" t="s">
        <v>8</v>
      </c>
      <c r="H22" s="26" t="s">
        <v>8</v>
      </c>
      <c r="I22" s="27">
        <v>0.6</v>
      </c>
    </row>
    <row r="23" spans="1:9" ht="27.4" thickBot="1" x14ac:dyDescent="0.4">
      <c r="A23" s="24">
        <v>18</v>
      </c>
      <c r="B23" s="25" t="s">
        <v>39</v>
      </c>
      <c r="C23" s="25" t="s">
        <v>40</v>
      </c>
      <c r="D23" s="26"/>
      <c r="E23" s="26"/>
      <c r="F23" s="26" t="s">
        <v>8</v>
      </c>
      <c r="G23" s="26"/>
      <c r="H23" s="26" t="s">
        <v>8</v>
      </c>
      <c r="I23" s="27">
        <v>0.6</v>
      </c>
    </row>
    <row r="24" spans="1:9" ht="27.4" thickBot="1" x14ac:dyDescent="0.4">
      <c r="A24" s="24">
        <v>19</v>
      </c>
      <c r="B24" s="25" t="s">
        <v>41</v>
      </c>
      <c r="C24" s="25" t="s">
        <v>42</v>
      </c>
      <c r="D24" s="26" t="s">
        <v>8</v>
      </c>
      <c r="E24" s="26"/>
      <c r="F24" s="26" t="s">
        <v>8</v>
      </c>
      <c r="G24" s="26" t="s">
        <v>8</v>
      </c>
      <c r="H24" s="26" t="s">
        <v>8</v>
      </c>
      <c r="I24" s="27">
        <v>0.6</v>
      </c>
    </row>
    <row r="25" spans="1:9" ht="27.4" thickBot="1" x14ac:dyDescent="0.4">
      <c r="A25" s="24">
        <v>20</v>
      </c>
      <c r="B25" s="25" t="s">
        <v>43</v>
      </c>
      <c r="C25" s="25" t="s">
        <v>44</v>
      </c>
      <c r="D25" s="26" t="s">
        <v>8</v>
      </c>
      <c r="E25" s="26"/>
      <c r="F25" s="26" t="s">
        <v>8</v>
      </c>
      <c r="G25" s="26" t="s">
        <v>8</v>
      </c>
      <c r="H25" s="26" t="s">
        <v>8</v>
      </c>
      <c r="I25" s="27">
        <v>0.4</v>
      </c>
    </row>
    <row r="26" spans="1:9" ht="54.4" thickBot="1" x14ac:dyDescent="0.4">
      <c r="A26" s="24">
        <v>21</v>
      </c>
      <c r="B26" s="25" t="s">
        <v>45</v>
      </c>
      <c r="C26" s="25" t="s">
        <v>46</v>
      </c>
      <c r="D26" s="26" t="s">
        <v>8</v>
      </c>
      <c r="E26" s="26"/>
      <c r="F26" s="26"/>
      <c r="G26" s="26"/>
      <c r="H26" s="26" t="s">
        <v>8</v>
      </c>
      <c r="I26" s="27">
        <v>0.4</v>
      </c>
    </row>
    <row r="27" spans="1:9" ht="27.4" thickBot="1" x14ac:dyDescent="0.4">
      <c r="A27" s="24">
        <v>22</v>
      </c>
      <c r="B27" s="25" t="s">
        <v>47</v>
      </c>
      <c r="C27" s="25" t="s">
        <v>74</v>
      </c>
      <c r="D27" s="26" t="s">
        <v>8</v>
      </c>
      <c r="E27" s="26"/>
      <c r="F27" s="26"/>
      <c r="G27" s="26" t="s">
        <v>8</v>
      </c>
      <c r="H27" s="26" t="s">
        <v>8</v>
      </c>
      <c r="I27" s="27">
        <v>0.8</v>
      </c>
    </row>
    <row r="28" spans="1:9" ht="27.4" thickBot="1" x14ac:dyDescent="0.4">
      <c r="A28" s="24">
        <v>23</v>
      </c>
      <c r="B28" s="25" t="s">
        <v>48</v>
      </c>
      <c r="C28" s="25" t="s">
        <v>49</v>
      </c>
      <c r="D28" s="26" t="s">
        <v>8</v>
      </c>
      <c r="E28" s="26"/>
      <c r="F28" s="26"/>
      <c r="G28" s="26" t="s">
        <v>8</v>
      </c>
      <c r="H28" s="26" t="s">
        <v>8</v>
      </c>
      <c r="I28" s="27">
        <v>0.6</v>
      </c>
    </row>
    <row r="29" spans="1:9" ht="27.4" thickBot="1" x14ac:dyDescent="0.4">
      <c r="A29" s="24">
        <v>24</v>
      </c>
      <c r="B29" s="25" t="s">
        <v>50</v>
      </c>
      <c r="C29" s="25" t="s">
        <v>51</v>
      </c>
      <c r="D29" s="26" t="s">
        <v>8</v>
      </c>
      <c r="E29" s="26"/>
      <c r="F29" s="26"/>
      <c r="G29" s="26" t="s">
        <v>8</v>
      </c>
      <c r="H29" s="26" t="s">
        <v>8</v>
      </c>
      <c r="I29" s="27">
        <v>0.4</v>
      </c>
    </row>
    <row r="30" spans="1:9" ht="13.9" thickBot="1" x14ac:dyDescent="0.4">
      <c r="A30" s="24">
        <v>25</v>
      </c>
      <c r="B30" s="25" t="s">
        <v>52</v>
      </c>
      <c r="C30" s="25" t="s">
        <v>53</v>
      </c>
      <c r="D30" s="26"/>
      <c r="E30" s="26" t="s">
        <v>8</v>
      </c>
      <c r="F30" s="26"/>
      <c r="G30" s="26" t="s">
        <v>8</v>
      </c>
      <c r="H30" s="26" t="s">
        <v>8</v>
      </c>
      <c r="I30" s="27">
        <v>0.4</v>
      </c>
    </row>
    <row r="31" spans="1:9" ht="13.9" thickBot="1" x14ac:dyDescent="0.4">
      <c r="A31" s="24">
        <v>26</v>
      </c>
      <c r="B31" s="25" t="s">
        <v>54</v>
      </c>
      <c r="C31" s="25" t="s">
        <v>55</v>
      </c>
      <c r="D31" s="26"/>
      <c r="E31" s="26" t="s">
        <v>8</v>
      </c>
      <c r="F31" s="26"/>
      <c r="G31" s="26"/>
      <c r="H31" s="26" t="s">
        <v>8</v>
      </c>
      <c r="I31" s="27">
        <v>0.6</v>
      </c>
    </row>
    <row r="32" spans="1:9" ht="40.9" thickBot="1" x14ac:dyDescent="0.4">
      <c r="A32" s="24">
        <v>27</v>
      </c>
      <c r="B32" s="25" t="s">
        <v>56</v>
      </c>
      <c r="C32" s="25" t="s">
        <v>57</v>
      </c>
      <c r="D32" s="26"/>
      <c r="E32" s="26"/>
      <c r="F32" s="26" t="s">
        <v>8</v>
      </c>
      <c r="G32" s="26"/>
      <c r="H32" s="26" t="s">
        <v>8</v>
      </c>
      <c r="I32" s="27">
        <v>0.8</v>
      </c>
    </row>
    <row r="33" spans="1:9" ht="27.4" thickBot="1" x14ac:dyDescent="0.4">
      <c r="A33" s="24">
        <v>28</v>
      </c>
      <c r="B33" s="25" t="s">
        <v>58</v>
      </c>
      <c r="C33" s="25" t="s">
        <v>75</v>
      </c>
      <c r="D33" s="26" t="s">
        <v>8</v>
      </c>
      <c r="E33" s="26"/>
      <c r="F33" s="26" t="s">
        <v>8</v>
      </c>
      <c r="G33" s="26"/>
      <c r="H33" s="26" t="s">
        <v>8</v>
      </c>
      <c r="I33" s="27">
        <v>0.8</v>
      </c>
    </row>
    <row r="34" spans="1:9" ht="27.4" thickBot="1" x14ac:dyDescent="0.4">
      <c r="A34" s="24">
        <v>29</v>
      </c>
      <c r="B34" s="25" t="s">
        <v>59</v>
      </c>
      <c r="C34" s="25" t="s">
        <v>60</v>
      </c>
      <c r="D34" s="26"/>
      <c r="E34" s="26"/>
      <c r="F34" s="26" t="s">
        <v>8</v>
      </c>
      <c r="G34" s="26" t="s">
        <v>8</v>
      </c>
      <c r="H34" s="26" t="s">
        <v>8</v>
      </c>
      <c r="I34" s="27">
        <v>0.6</v>
      </c>
    </row>
    <row r="35" spans="1:9" ht="27.4" thickBot="1" x14ac:dyDescent="0.4">
      <c r="A35" s="24">
        <v>30</v>
      </c>
      <c r="B35" s="25" t="s">
        <v>61</v>
      </c>
      <c r="C35" s="25" t="s">
        <v>62</v>
      </c>
      <c r="D35" s="26"/>
      <c r="E35" s="26"/>
      <c r="F35" s="26" t="s">
        <v>8</v>
      </c>
      <c r="G35" s="26" t="s">
        <v>8</v>
      </c>
      <c r="H35" s="26" t="s">
        <v>8</v>
      </c>
      <c r="I35" s="27">
        <v>0.6</v>
      </c>
    </row>
    <row r="36" spans="1:9" ht="13.9" thickBot="1" x14ac:dyDescent="0.4">
      <c r="A36" s="24">
        <v>31</v>
      </c>
      <c r="B36" s="25"/>
      <c r="C36" s="25"/>
      <c r="D36" s="26"/>
      <c r="E36" s="26"/>
      <c r="F36" s="26"/>
      <c r="G36" s="26"/>
      <c r="H36" s="26"/>
      <c r="I36" s="27"/>
    </row>
    <row r="37" spans="1:9" ht="13.9" thickBot="1" x14ac:dyDescent="0.4">
      <c r="A37" s="24">
        <v>32</v>
      </c>
      <c r="B37" s="25"/>
      <c r="C37" s="25"/>
      <c r="D37" s="26"/>
      <c r="E37" s="26"/>
      <c r="F37" s="26"/>
      <c r="G37" s="26"/>
      <c r="H37" s="26"/>
      <c r="I37" s="27"/>
    </row>
    <row r="38" spans="1:9" ht="13.9" thickBot="1" x14ac:dyDescent="0.4">
      <c r="A38" s="24">
        <v>33</v>
      </c>
      <c r="B38" s="25"/>
      <c r="C38" s="25"/>
      <c r="D38" s="26"/>
      <c r="E38" s="26"/>
      <c r="F38" s="26"/>
      <c r="G38" s="26"/>
      <c r="H38" s="26"/>
      <c r="I38" s="27"/>
    </row>
    <row r="39" spans="1:9" ht="13.9" thickBot="1" x14ac:dyDescent="0.4">
      <c r="A39" s="24">
        <v>34</v>
      </c>
      <c r="B39" s="25"/>
      <c r="C39" s="25"/>
      <c r="D39" s="26"/>
      <c r="E39" s="26"/>
      <c r="F39" s="26"/>
      <c r="G39" s="26"/>
      <c r="H39" s="26"/>
      <c r="I39" s="27"/>
    </row>
    <row r="40" spans="1:9" ht="13.9" thickBot="1" x14ac:dyDescent="0.4">
      <c r="A40" s="24">
        <v>35</v>
      </c>
      <c r="B40" s="25"/>
      <c r="C40" s="25"/>
      <c r="D40" s="26"/>
      <c r="E40" s="26"/>
      <c r="F40" s="26"/>
      <c r="G40" s="26"/>
      <c r="H40" s="26"/>
      <c r="I40" s="27"/>
    </row>
    <row r="41" spans="1:9" ht="13.9" thickBot="1" x14ac:dyDescent="0.4">
      <c r="A41" s="24">
        <v>36</v>
      </c>
      <c r="B41" s="25"/>
      <c r="C41" s="25"/>
      <c r="D41" s="26"/>
      <c r="E41" s="26"/>
      <c r="F41" s="26"/>
      <c r="G41" s="26"/>
      <c r="H41" s="26"/>
      <c r="I41" s="27"/>
    </row>
    <row r="42" spans="1:9" ht="13.9" thickBot="1" x14ac:dyDescent="0.4">
      <c r="A42" s="24">
        <v>37</v>
      </c>
      <c r="B42" s="25"/>
      <c r="C42" s="25"/>
      <c r="D42" s="26"/>
      <c r="E42" s="26"/>
      <c r="F42" s="26"/>
      <c r="G42" s="26"/>
      <c r="H42" s="26"/>
      <c r="I42" s="27"/>
    </row>
    <row r="43" spans="1:9" ht="13.9" thickBot="1" x14ac:dyDescent="0.4">
      <c r="A43" s="24">
        <v>38</v>
      </c>
      <c r="B43" s="25"/>
      <c r="C43" s="25"/>
      <c r="D43" s="26"/>
      <c r="E43" s="26"/>
      <c r="F43" s="26"/>
      <c r="G43" s="26"/>
      <c r="H43" s="26"/>
      <c r="I43" s="27"/>
    </row>
    <row r="44" spans="1:9" ht="13.9" thickBot="1" x14ac:dyDescent="0.4">
      <c r="A44" s="24">
        <v>39</v>
      </c>
      <c r="B44" s="25"/>
      <c r="C44" s="25"/>
      <c r="D44" s="26"/>
      <c r="E44" s="26"/>
      <c r="F44" s="26"/>
      <c r="G44" s="26"/>
      <c r="H44" s="26"/>
      <c r="I44" s="27"/>
    </row>
    <row r="45" spans="1:9" ht="13.9" thickBot="1" x14ac:dyDescent="0.4">
      <c r="A45" s="24">
        <v>40</v>
      </c>
      <c r="B45" s="25"/>
      <c r="C45" s="25"/>
      <c r="D45" s="26"/>
      <c r="E45" s="26"/>
      <c r="F45" s="26"/>
      <c r="G45" s="26"/>
      <c r="H45" s="26"/>
      <c r="I45" s="27"/>
    </row>
    <row r="46" spans="1:9" ht="13.9" thickBot="1" x14ac:dyDescent="0.4">
      <c r="A46" s="24">
        <v>41</v>
      </c>
      <c r="B46" s="25"/>
      <c r="C46" s="25"/>
      <c r="D46" s="26"/>
      <c r="E46" s="26"/>
      <c r="F46" s="26"/>
      <c r="G46" s="26"/>
      <c r="H46" s="26"/>
      <c r="I46" s="27"/>
    </row>
    <row r="47" spans="1:9" ht="13.9" thickBot="1" x14ac:dyDescent="0.4">
      <c r="A47" s="24">
        <v>42</v>
      </c>
      <c r="B47" s="25"/>
      <c r="C47" s="25"/>
      <c r="D47" s="26"/>
      <c r="E47" s="26"/>
      <c r="F47" s="26"/>
      <c r="G47" s="26"/>
      <c r="H47" s="26"/>
      <c r="I47" s="27"/>
    </row>
    <row r="48" spans="1:9" ht="13.9" thickBot="1" x14ac:dyDescent="0.4">
      <c r="A48" s="24">
        <v>43</v>
      </c>
      <c r="B48" s="25"/>
      <c r="C48" s="25"/>
      <c r="D48" s="26"/>
      <c r="E48" s="26"/>
      <c r="F48" s="26"/>
      <c r="G48" s="26"/>
      <c r="H48" s="26"/>
      <c r="I48" s="27"/>
    </row>
    <row r="49" spans="1:9" ht="13.9" thickBot="1" x14ac:dyDescent="0.4">
      <c r="A49" s="24">
        <v>44</v>
      </c>
      <c r="B49" s="25"/>
      <c r="C49" s="25"/>
      <c r="D49" s="26"/>
      <c r="E49" s="26"/>
      <c r="F49" s="26"/>
      <c r="G49" s="26"/>
      <c r="H49" s="26"/>
      <c r="I49" s="27"/>
    </row>
    <row r="50" spans="1:9" ht="13.9" thickBot="1" x14ac:dyDescent="0.4">
      <c r="A50" s="24">
        <v>45</v>
      </c>
      <c r="B50" s="25"/>
      <c r="C50" s="25"/>
      <c r="D50" s="26"/>
      <c r="E50" s="26"/>
      <c r="F50" s="26"/>
      <c r="G50" s="26"/>
      <c r="H50" s="26"/>
      <c r="I50" s="27"/>
    </row>
    <row r="51" spans="1:9" ht="13.9" thickBot="1" x14ac:dyDescent="0.4">
      <c r="A51" s="24">
        <v>46</v>
      </c>
      <c r="B51" s="25"/>
      <c r="C51" s="25"/>
      <c r="D51" s="26"/>
      <c r="E51" s="26"/>
      <c r="F51" s="26"/>
      <c r="G51" s="26"/>
      <c r="H51" s="26"/>
      <c r="I51" s="27"/>
    </row>
    <row r="52" spans="1:9" ht="13.9" thickBot="1" x14ac:dyDescent="0.4">
      <c r="A52" s="24">
        <v>47</v>
      </c>
      <c r="B52" s="25"/>
      <c r="C52" s="25"/>
      <c r="D52" s="26"/>
      <c r="E52" s="26"/>
      <c r="F52" s="26"/>
      <c r="G52" s="26"/>
      <c r="H52" s="26"/>
      <c r="I52" s="27"/>
    </row>
    <row r="53" spans="1:9" ht="13.9" thickBot="1" x14ac:dyDescent="0.4">
      <c r="A53" s="24">
        <v>48</v>
      </c>
      <c r="B53" s="25"/>
      <c r="C53" s="25"/>
      <c r="D53" s="26"/>
      <c r="E53" s="26"/>
      <c r="F53" s="26"/>
      <c r="G53" s="26"/>
      <c r="H53" s="26"/>
      <c r="I53" s="27"/>
    </row>
    <row r="54" spans="1:9" ht="13.9" thickBot="1" x14ac:dyDescent="0.4">
      <c r="A54" s="24">
        <v>49</v>
      </c>
      <c r="B54" s="25"/>
      <c r="C54" s="25"/>
      <c r="D54" s="26"/>
      <c r="E54" s="26"/>
      <c r="F54" s="26"/>
      <c r="G54" s="26"/>
      <c r="H54" s="26"/>
      <c r="I54" s="27"/>
    </row>
    <row r="55" spans="1:9" ht="13.9" thickBot="1" x14ac:dyDescent="0.4">
      <c r="A55" s="24">
        <v>50</v>
      </c>
      <c r="B55" s="25"/>
      <c r="C55" s="25"/>
      <c r="D55" s="26"/>
      <c r="E55" s="26"/>
      <c r="F55" s="26"/>
      <c r="G55" s="26"/>
      <c r="H55" s="26"/>
      <c r="I55" s="27"/>
    </row>
  </sheetData>
  <mergeCells count="5">
    <mergeCell ref="A3:A5"/>
    <mergeCell ref="B3:B5"/>
    <mergeCell ref="C3:C5"/>
    <mergeCell ref="D3:F4"/>
    <mergeCell ref="G3:H4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947D7-4CC7-4DCB-8601-0A904296F1E2}">
  <dimension ref="A2:C5"/>
  <sheetViews>
    <sheetView workbookViewId="0">
      <selection activeCell="C3" sqref="C3:C5"/>
    </sheetView>
  </sheetViews>
  <sheetFormatPr baseColWidth="10" defaultRowHeight="14.25" x14ac:dyDescent="0.45"/>
  <sheetData>
    <row r="2" spans="1:3" x14ac:dyDescent="0.45">
      <c r="A2" t="s">
        <v>79</v>
      </c>
      <c r="C2" t="s">
        <v>66</v>
      </c>
    </row>
    <row r="3" spans="1:3" x14ac:dyDescent="0.45">
      <c r="A3" t="s">
        <v>6</v>
      </c>
      <c r="C3">
        <v>1</v>
      </c>
    </row>
    <row r="4" spans="1:3" x14ac:dyDescent="0.45">
      <c r="A4" t="s">
        <v>89</v>
      </c>
      <c r="C4">
        <v>2</v>
      </c>
    </row>
    <row r="5" spans="1:3" x14ac:dyDescent="0.45">
      <c r="A5" t="s">
        <v>82</v>
      </c>
      <c r="C5">
        <v>3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1 Zusammenzug Auswertungen</vt:lpstr>
      <vt:lpstr>2 Auswertung I</vt:lpstr>
      <vt:lpstr>3 Auswertung II</vt:lpstr>
      <vt:lpstr>4 Auswertung III</vt:lpstr>
      <vt:lpstr>5 Kriterienkatalog</vt:lpstr>
      <vt:lpstr>dropdowns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2021-07-16T08:59:32Z</dcterms:modified>
</cp:coreProperties>
</file>